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8610" windowHeight="9825" tabRatio="887"/>
  </bookViews>
  <sheets>
    <sheet name="4-1-1-3図(H25)" sheetId="52" r:id="rId1"/>
    <sheet name="4-1-1-3図(H24)" sheetId="46" r:id="rId2"/>
    <sheet name="4-1-1-3図(H23)" sheetId="43" r:id="rId3"/>
    <sheet name="4-1-1-3図(H22)" sheetId="41" r:id="rId4"/>
    <sheet name="4-1-1-3図(H21)" sheetId="39" r:id="rId5"/>
    <sheet name="4-1-1-3図(H20)" sheetId="35" r:id="rId6"/>
    <sheet name="4-1-1-3図(H19)" sheetId="33" r:id="rId7"/>
    <sheet name="4-1-1-3図(H13～H18)" sheetId="36" r:id="rId8"/>
  </sheets>
  <definedNames>
    <definedName name="_xlnm.Print_Area" localSheetId="7">'4-1-1-3図(H13～H18)'!$A$1:$AG$31</definedName>
    <definedName name="_xlnm.Print_Area" localSheetId="6">'4-1-1-3図(H19)'!$A$1:$P$32</definedName>
    <definedName name="_xlnm.Print_Area" localSheetId="5">'4-1-1-3図(H20)'!$A$1:$L$36</definedName>
    <definedName name="_xlnm.Print_Area" localSheetId="4">'4-1-1-3図(H21)'!$A$1:$L$37</definedName>
    <definedName name="_xlnm.Print_Area" localSheetId="3">'4-1-1-3図(H22)'!$A$2:$K$32</definedName>
  </definedNames>
  <calcPr calcId="145621"/>
</workbook>
</file>

<file path=xl/calcChain.xml><?xml version="1.0" encoding="utf-8"?>
<calcChain xmlns="http://schemas.openxmlformats.org/spreadsheetml/2006/main">
  <c r="H17" i="52" l="1"/>
  <c r="J15" i="52"/>
  <c r="H15" i="52"/>
  <c r="F15" i="52"/>
  <c r="J14" i="52"/>
  <c r="H14" i="52"/>
  <c r="F14" i="52"/>
  <c r="J13" i="52"/>
  <c r="H13" i="52"/>
  <c r="F13" i="52"/>
  <c r="J12" i="52"/>
  <c r="H12" i="52"/>
  <c r="F12" i="52"/>
  <c r="J11" i="52"/>
  <c r="H11" i="52"/>
  <c r="F11" i="52"/>
  <c r="J10" i="52"/>
  <c r="H10" i="52"/>
  <c r="F10" i="52"/>
  <c r="J9" i="52"/>
  <c r="H9" i="52"/>
  <c r="F9" i="52"/>
  <c r="J8" i="52"/>
  <c r="H8" i="52"/>
  <c r="F8" i="52"/>
  <c r="H17" i="46" l="1"/>
  <c r="H15" i="46"/>
  <c r="F8" i="46"/>
  <c r="H8" i="46"/>
  <c r="J8" i="46"/>
  <c r="F9" i="46"/>
  <c r="H9" i="46"/>
  <c r="F10" i="46"/>
  <c r="H10" i="46"/>
  <c r="J10" i="46"/>
  <c r="F11" i="46"/>
  <c r="H11" i="46"/>
  <c r="J11" i="46"/>
  <c r="F12" i="46"/>
  <c r="H12" i="46"/>
  <c r="J12" i="46"/>
  <c r="F13" i="46"/>
  <c r="H13" i="46"/>
  <c r="J13" i="46"/>
  <c r="F14" i="46"/>
  <c r="H14" i="46"/>
  <c r="J14" i="46"/>
  <c r="F15" i="46"/>
  <c r="J15" i="46"/>
  <c r="H26" i="39"/>
  <c r="J10" i="39"/>
  <c r="J12" i="39"/>
  <c r="J13" i="39"/>
  <c r="J14" i="39"/>
  <c r="J15" i="39"/>
  <c r="J16" i="39"/>
  <c r="J17" i="39"/>
  <c r="J18" i="39"/>
  <c r="J20" i="39"/>
  <c r="J21" i="39"/>
  <c r="J23" i="39"/>
  <c r="J24" i="39"/>
  <c r="J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8" i="39"/>
  <c r="H7" i="36"/>
  <c r="M7" i="36"/>
  <c r="R7" i="36"/>
  <c r="U7" i="36"/>
  <c r="W7" i="36"/>
  <c r="H8" i="36"/>
  <c r="M8" i="36"/>
  <c r="R8" i="36"/>
  <c r="U8" i="36"/>
  <c r="V8" i="36"/>
  <c r="W8" i="36"/>
  <c r="H9" i="36"/>
  <c r="M9" i="36"/>
  <c r="R9" i="36"/>
  <c r="U9" i="36"/>
  <c r="V9" i="36"/>
  <c r="W9" i="36"/>
  <c r="H10" i="36"/>
  <c r="M10" i="36"/>
  <c r="R10" i="36"/>
  <c r="U10" i="36"/>
  <c r="V10" i="36"/>
  <c r="W10" i="36"/>
  <c r="H11" i="36"/>
  <c r="M11" i="36"/>
  <c r="R11" i="36"/>
  <c r="U11" i="36"/>
  <c r="V11" i="36"/>
  <c r="W11" i="36"/>
  <c r="H12" i="36"/>
  <c r="M12" i="36"/>
  <c r="R12" i="36"/>
  <c r="U12" i="36"/>
  <c r="V12" i="36"/>
  <c r="W12" i="36"/>
  <c r="H13" i="36"/>
  <c r="M13" i="36"/>
  <c r="R13" i="36"/>
  <c r="U13" i="36"/>
  <c r="V13" i="36"/>
  <c r="W13" i="36"/>
  <c r="H14" i="36"/>
  <c r="M14" i="36"/>
  <c r="R14" i="36"/>
  <c r="U14" i="36"/>
  <c r="V14" i="36"/>
  <c r="W14" i="36"/>
  <c r="H15" i="36"/>
  <c r="M15" i="36"/>
  <c r="R15" i="36"/>
  <c r="U15" i="36"/>
  <c r="V15" i="36"/>
  <c r="W15" i="36"/>
  <c r="H16" i="36"/>
  <c r="M16" i="36"/>
  <c r="R16" i="36"/>
  <c r="U16" i="36"/>
  <c r="V16" i="36"/>
  <c r="W16" i="36"/>
  <c r="H17" i="36"/>
  <c r="M17" i="36"/>
  <c r="R17" i="36"/>
  <c r="U17" i="36"/>
  <c r="V17" i="36"/>
  <c r="W17" i="36"/>
  <c r="H18" i="36"/>
  <c r="M18" i="36"/>
  <c r="R18" i="36"/>
  <c r="U18" i="36"/>
  <c r="V18" i="36"/>
  <c r="W18" i="36"/>
  <c r="H19" i="36"/>
  <c r="M19" i="36"/>
  <c r="R19" i="36"/>
  <c r="U19" i="36"/>
  <c r="V19" i="36"/>
  <c r="W19" i="36"/>
  <c r="H20" i="36"/>
  <c r="M20" i="36"/>
  <c r="R20" i="36"/>
  <c r="U20" i="36"/>
  <c r="V20" i="36"/>
  <c r="W20" i="36"/>
  <c r="H21" i="36"/>
  <c r="M21" i="36"/>
  <c r="R21" i="36"/>
  <c r="U21" i="36"/>
  <c r="V21" i="36"/>
  <c r="W21" i="36"/>
  <c r="H22" i="36"/>
  <c r="M22" i="36"/>
  <c r="R22" i="36"/>
  <c r="U22" i="36"/>
  <c r="V22" i="36"/>
  <c r="W22" i="36"/>
  <c r="H23" i="36"/>
  <c r="M23" i="36"/>
  <c r="R23" i="36"/>
  <c r="U23" i="36"/>
  <c r="V23" i="36"/>
  <c r="W23" i="36"/>
  <c r="G25" i="36"/>
  <c r="H25" i="36"/>
  <c r="M25" i="36"/>
  <c r="W25" i="36"/>
</calcChain>
</file>

<file path=xl/sharedStrings.xml><?xml version="1.0" encoding="utf-8"?>
<sst xmlns="http://schemas.openxmlformats.org/spreadsheetml/2006/main" count="282" uniqueCount="77">
  <si>
    <t>検挙人員</t>
    <rPh sb="0" eb="2">
      <t>ケンキョ</t>
    </rPh>
    <rPh sb="2" eb="4">
      <t>ジンイン</t>
    </rPh>
    <phoneticPr fontId="3"/>
  </si>
  <si>
    <t>強　　盗</t>
    <rPh sb="0" eb="1">
      <t>ツヨシ</t>
    </rPh>
    <rPh sb="3" eb="4">
      <t>ヌス</t>
    </rPh>
    <phoneticPr fontId="3"/>
  </si>
  <si>
    <t>傷　　害</t>
    <rPh sb="0" eb="1">
      <t>キズ</t>
    </rPh>
    <rPh sb="3" eb="4">
      <t>ガイ</t>
    </rPh>
    <phoneticPr fontId="3"/>
  </si>
  <si>
    <t>恐　　喝</t>
    <rPh sb="0" eb="1">
      <t>オソ</t>
    </rPh>
    <rPh sb="3" eb="4">
      <t>カツ</t>
    </rPh>
    <phoneticPr fontId="3"/>
  </si>
  <si>
    <t>窃　　盗</t>
    <rPh sb="0" eb="1">
      <t>ヌス</t>
    </rPh>
    <rPh sb="3" eb="4">
      <t>ヌス</t>
    </rPh>
    <phoneticPr fontId="3"/>
  </si>
  <si>
    <t>強　　姦</t>
    <rPh sb="0" eb="1">
      <t>ツヨシ</t>
    </rPh>
    <rPh sb="3" eb="4">
      <t>カシマ</t>
    </rPh>
    <phoneticPr fontId="3"/>
  </si>
  <si>
    <t>放　　火</t>
    <rPh sb="0" eb="1">
      <t>ホウ</t>
    </rPh>
    <rPh sb="3" eb="4">
      <t>ヒ</t>
    </rPh>
    <phoneticPr fontId="3"/>
  </si>
  <si>
    <t>殺　　人</t>
    <rPh sb="0" eb="4">
      <t>サツジン</t>
    </rPh>
    <phoneticPr fontId="3"/>
  </si>
  <si>
    <t>　傷害致死</t>
    <rPh sb="1" eb="3">
      <t>ショウガイ</t>
    </rPh>
    <rPh sb="3" eb="5">
      <t>チシ</t>
    </rPh>
    <phoneticPr fontId="3"/>
  </si>
  <si>
    <t>暴　　行</t>
    <rPh sb="0" eb="4">
      <t>ボウコウ</t>
    </rPh>
    <phoneticPr fontId="3"/>
  </si>
  <si>
    <t>脅　　迫</t>
    <rPh sb="0" eb="4">
      <t>キョウハク</t>
    </rPh>
    <phoneticPr fontId="3"/>
  </si>
  <si>
    <t>詐　　欺</t>
    <rPh sb="0" eb="4">
      <t>サギ</t>
    </rPh>
    <phoneticPr fontId="3"/>
  </si>
  <si>
    <t>横　　領</t>
    <rPh sb="0" eb="4">
      <t>オウリョウ</t>
    </rPh>
    <phoneticPr fontId="3"/>
  </si>
  <si>
    <t>強制わいせつ</t>
    <rPh sb="0" eb="2">
      <t>キョウセイ</t>
    </rPh>
    <phoneticPr fontId="3"/>
  </si>
  <si>
    <t>住居侵入</t>
    <rPh sb="0" eb="2">
      <t>ジュウキョ</t>
    </rPh>
    <rPh sb="2" eb="4">
      <t>シンニュウ</t>
    </rPh>
    <phoneticPr fontId="3"/>
  </si>
  <si>
    <t>器物損壊</t>
    <rPh sb="0" eb="2">
      <t>キブツ</t>
    </rPh>
    <rPh sb="2" eb="4">
      <t>ソンカイ</t>
    </rPh>
    <phoneticPr fontId="3"/>
  </si>
  <si>
    <t>罪　　　　名</t>
    <rPh sb="0" eb="6">
      <t>ザイメイ</t>
    </rPh>
    <phoneticPr fontId="3"/>
  </si>
  <si>
    <t>同一罪種の前科
を有する者</t>
    <rPh sb="2" eb="3">
      <t>ザイメイ</t>
    </rPh>
    <rPh sb="3" eb="4">
      <t>シュ</t>
    </rPh>
    <phoneticPr fontId="3"/>
  </si>
  <si>
    <t>14年</t>
    <rPh sb="2" eb="3">
      <t>ネン</t>
    </rPh>
    <phoneticPr fontId="3"/>
  </si>
  <si>
    <t>一般刑法犯総数</t>
    <rPh sb="0" eb="2">
      <t>イッパン</t>
    </rPh>
    <rPh sb="2" eb="4">
      <t>ケイホウ</t>
    </rPh>
    <rPh sb="4" eb="5">
      <t>ハン</t>
    </rPh>
    <rPh sb="5" eb="7">
      <t>ソウスウ</t>
    </rPh>
    <phoneticPr fontId="3"/>
  </si>
  <si>
    <t>　強盗致死</t>
    <rPh sb="1" eb="3">
      <t>ゴウトウ</t>
    </rPh>
    <rPh sb="3" eb="5">
      <t>チシ</t>
    </rPh>
    <phoneticPr fontId="3"/>
  </si>
  <si>
    <t>（覚せい剤取締法）</t>
    <rPh sb="1" eb="2">
      <t>カク</t>
    </rPh>
    <rPh sb="4" eb="5">
      <t>ザイ</t>
    </rPh>
    <rPh sb="5" eb="8">
      <t>トリシマリホウ</t>
    </rPh>
    <phoneticPr fontId="3"/>
  </si>
  <si>
    <t>15年</t>
    <rPh sb="2" eb="3">
      <t>ネン</t>
    </rPh>
    <phoneticPr fontId="3"/>
  </si>
  <si>
    <t>有前科者</t>
    <rPh sb="0" eb="1">
      <t>アリ</t>
    </rPh>
    <rPh sb="1" eb="4">
      <t>ゼンカシャ</t>
    </rPh>
    <phoneticPr fontId="3"/>
  </si>
  <si>
    <t>16年</t>
    <rPh sb="2" eb="3">
      <t>ネン</t>
    </rPh>
    <phoneticPr fontId="3"/>
  </si>
  <si>
    <t>13年</t>
    <rPh sb="2" eb="3">
      <t>ネン</t>
    </rPh>
    <phoneticPr fontId="3"/>
  </si>
  <si>
    <t>17年</t>
    <rPh sb="2" eb="3">
      <t>ネン</t>
    </rPh>
    <phoneticPr fontId="3"/>
  </si>
  <si>
    <t xml:space="preserve">  注　１　警察庁の統計による。　</t>
    <rPh sb="2" eb="3">
      <t>チュウ</t>
    </rPh>
    <rPh sb="6" eb="9">
      <t>ケイサツチョウ</t>
    </rPh>
    <rPh sb="10" eb="12">
      <t>トウケイ</t>
    </rPh>
    <phoneticPr fontId="3"/>
  </si>
  <si>
    <t>18年</t>
    <rPh sb="2" eb="3">
      <t>ネン</t>
    </rPh>
    <phoneticPr fontId="3"/>
  </si>
  <si>
    <t>…</t>
  </si>
  <si>
    <t>　　  ３　「有前科者」の(  ) 内は，検挙人員に占める有前科者人員の比率である。</t>
    <rPh sb="7" eb="8">
      <t>ユウ</t>
    </rPh>
    <rPh sb="8" eb="11">
      <t>ゼンカシャ</t>
    </rPh>
    <rPh sb="21" eb="23">
      <t>ケンキョ</t>
    </rPh>
    <rPh sb="23" eb="25">
      <t>ジンイン</t>
    </rPh>
    <rPh sb="26" eb="27">
      <t>シ</t>
    </rPh>
    <rPh sb="29" eb="30">
      <t>ユウ</t>
    </rPh>
    <rPh sb="30" eb="32">
      <t>ゼンカ</t>
    </rPh>
    <rPh sb="32" eb="33">
      <t>シャ</t>
    </rPh>
    <rPh sb="33" eb="35">
      <t>ジンイン</t>
    </rPh>
    <rPh sb="36" eb="38">
      <t>ヒリツ</t>
    </rPh>
    <phoneticPr fontId="3"/>
  </si>
  <si>
    <t>罪名</t>
    <rPh sb="0" eb="2">
      <t>ザイメイ</t>
    </rPh>
    <phoneticPr fontId="3"/>
  </si>
  <si>
    <t>同一罪種５犯以上</t>
    <rPh sb="0" eb="2">
      <t>ドウイツ</t>
    </rPh>
    <rPh sb="2" eb="4">
      <t>ザイシュ</t>
    </rPh>
    <rPh sb="5" eb="6">
      <t>ハン</t>
    </rPh>
    <rPh sb="6" eb="8">
      <t>イジョウ</t>
    </rPh>
    <phoneticPr fontId="3"/>
  </si>
  <si>
    <t>　　　４　「同一罪種の前科を有する者」の(  ) 内は，検挙人員に占める同一罪種（警察庁の統計の区分による。）の前科を有する者の人員の比率である。</t>
    <rPh sb="41" eb="44">
      <t>ケイサツチョウ</t>
    </rPh>
    <rPh sb="45" eb="47">
      <t>トウケイ</t>
    </rPh>
    <rPh sb="48" eb="50">
      <t>クブン</t>
    </rPh>
    <phoneticPr fontId="3"/>
  </si>
  <si>
    <t>…</t>
    <phoneticPr fontId="3"/>
  </si>
  <si>
    <t>　　　２　「有前科者」とは，前に確定裁判（道路交通法違反を除く。）により刑の言渡しを受けたことがある者をいう。</t>
    <phoneticPr fontId="3"/>
  </si>
  <si>
    <t>　（平成20年）</t>
    <rPh sb="2" eb="4">
      <t>ヘイセイ</t>
    </rPh>
    <rPh sb="6" eb="7">
      <t>ネン</t>
    </rPh>
    <phoneticPr fontId="3"/>
  </si>
  <si>
    <t>　　　４　（　）内は，検挙人員に占める各欄の人員の比率である。</t>
    <rPh sb="8" eb="9">
      <t>ナイ</t>
    </rPh>
    <rPh sb="11" eb="13">
      <t>ケンキョ</t>
    </rPh>
    <rPh sb="13" eb="15">
      <t>ジンイン</t>
    </rPh>
    <rPh sb="16" eb="17">
      <t>シ</t>
    </rPh>
    <rPh sb="19" eb="21">
      <t>カクラン</t>
    </rPh>
    <rPh sb="22" eb="24">
      <t>ジンイン</t>
    </rPh>
    <rPh sb="25" eb="27">
      <t>ヒリツ</t>
    </rPh>
    <phoneticPr fontId="3"/>
  </si>
  <si>
    <t>　　　２　「有前科者」は，道路交通法違反を除く犯罪による前科を有する者をいう。</t>
    <rPh sb="13" eb="15">
      <t>ドウロ</t>
    </rPh>
    <rPh sb="15" eb="18">
      <t>コウツウホウ</t>
    </rPh>
    <rPh sb="18" eb="20">
      <t>イハン</t>
    </rPh>
    <rPh sb="21" eb="22">
      <t>ノゾ</t>
    </rPh>
    <rPh sb="23" eb="25">
      <t>ハンザイ</t>
    </rPh>
    <rPh sb="28" eb="30">
      <t>ゼンカ</t>
    </rPh>
    <rPh sb="31" eb="32">
      <t>ユウ</t>
    </rPh>
    <rPh sb="34" eb="35">
      <t>モノ</t>
    </rPh>
    <phoneticPr fontId="3"/>
  </si>
  <si>
    <t>　 　 ５　「覚せい剤取締法」については，成人による覚せい剤取締法違反の検挙人員に占める「同</t>
    <rPh sb="7" eb="8">
      <t>カク</t>
    </rPh>
    <rPh sb="10" eb="11">
      <t>ザイ</t>
    </rPh>
    <rPh sb="11" eb="14">
      <t>トリシマリホウ</t>
    </rPh>
    <rPh sb="21" eb="23">
      <t>セイジン</t>
    </rPh>
    <rPh sb="26" eb="27">
      <t>カク</t>
    </rPh>
    <rPh sb="29" eb="30">
      <t>ザイ</t>
    </rPh>
    <rPh sb="30" eb="32">
      <t>トリシマリ</t>
    </rPh>
    <rPh sb="32" eb="33">
      <t>ホウ</t>
    </rPh>
    <rPh sb="33" eb="35">
      <t>イハン</t>
    </rPh>
    <rPh sb="36" eb="38">
      <t>ケンキョ</t>
    </rPh>
    <rPh sb="38" eb="40">
      <t>ジンイン</t>
    </rPh>
    <rPh sb="41" eb="42">
      <t>シ</t>
    </rPh>
    <rPh sb="45" eb="46">
      <t>ドウ</t>
    </rPh>
    <phoneticPr fontId="3"/>
  </si>
  <si>
    <t>　　　　（ここでは同法違反）の検挙歴がある者をいう。</t>
    <rPh sb="9" eb="11">
      <t>ドウホウ</t>
    </rPh>
    <rPh sb="11" eb="13">
      <t>イハン</t>
    </rPh>
    <phoneticPr fontId="3"/>
  </si>
  <si>
    <t>　　　　一罪名再犯者」の人員の比率を示した参考数値である。「同一罪名再犯者」は，同一罪名</t>
    <rPh sb="12" eb="14">
      <t>ジンイン</t>
    </rPh>
    <rPh sb="15" eb="17">
      <t>ヒリツ</t>
    </rPh>
    <rPh sb="33" eb="34">
      <t>メイ</t>
    </rPh>
    <rPh sb="34" eb="37">
      <t>サイハンシャ</t>
    </rPh>
    <rPh sb="40" eb="42">
      <t>ドウイツ</t>
    </rPh>
    <rPh sb="42" eb="44">
      <t>ザイメイ</t>
    </rPh>
    <phoneticPr fontId="3"/>
  </si>
  <si>
    <t>同一罪種
有前科者</t>
    <rPh sb="2" eb="3">
      <t>ザイメイ</t>
    </rPh>
    <rPh sb="3" eb="4">
      <t>シュ</t>
    </rPh>
    <rPh sb="5" eb="6">
      <t>ユウ</t>
    </rPh>
    <rPh sb="6" eb="8">
      <t>ゼンカ</t>
    </rPh>
    <phoneticPr fontId="3"/>
  </si>
  <si>
    <t>　（平成13年～18年）</t>
    <rPh sb="2" eb="4">
      <t>ヘイセイ</t>
    </rPh>
    <rPh sb="6" eb="7">
      <t>ネン</t>
    </rPh>
    <rPh sb="10" eb="11">
      <t>ネン</t>
    </rPh>
    <phoneticPr fontId="3"/>
  </si>
  <si>
    <t>　　　　</t>
    <phoneticPr fontId="3"/>
  </si>
  <si>
    <t>　 　 ５　「覚せい剤取締法」については，成人による覚せい剤取締法違反の検挙人員に占める「同一罪名再犯者」の人員の比率を示した参考数値である。「同一罪名再犯者」は，</t>
    <rPh sb="7" eb="8">
      <t>カク</t>
    </rPh>
    <rPh sb="10" eb="11">
      <t>ザイ</t>
    </rPh>
    <rPh sb="11" eb="14">
      <t>トリシマリホウ</t>
    </rPh>
    <rPh sb="21" eb="23">
      <t>セイジン</t>
    </rPh>
    <rPh sb="26" eb="27">
      <t>カク</t>
    </rPh>
    <rPh sb="29" eb="30">
      <t>ザイ</t>
    </rPh>
    <rPh sb="30" eb="32">
      <t>トリシマリ</t>
    </rPh>
    <rPh sb="32" eb="33">
      <t>ホウ</t>
    </rPh>
    <rPh sb="33" eb="35">
      <t>イハン</t>
    </rPh>
    <rPh sb="36" eb="38">
      <t>ケンキョ</t>
    </rPh>
    <rPh sb="38" eb="40">
      <t>ジンイン</t>
    </rPh>
    <rPh sb="41" eb="42">
      <t>シ</t>
    </rPh>
    <rPh sb="45" eb="46">
      <t>ドウ</t>
    </rPh>
    <phoneticPr fontId="3"/>
  </si>
  <si>
    <t>　　　　同一罪名（ここでは同法違反）の検挙歴がある者をいう。</t>
    <phoneticPr fontId="3"/>
  </si>
  <si>
    <t>　（平成19年）</t>
    <rPh sb="2" eb="4">
      <t>ヘイセイ</t>
    </rPh>
    <rPh sb="6" eb="7">
      <t>ネン</t>
    </rPh>
    <phoneticPr fontId="3"/>
  </si>
  <si>
    <t>　　　３　「同一罪種有前科者」は，前に同一罪種（警察庁の統計の区分による。）の罪名による前</t>
    <rPh sb="6" eb="8">
      <t>ドウイツ</t>
    </rPh>
    <rPh sb="8" eb="10">
      <t>ザイシュ</t>
    </rPh>
    <rPh sb="10" eb="11">
      <t>ユウ</t>
    </rPh>
    <rPh sb="11" eb="13">
      <t>ゼンカ</t>
    </rPh>
    <rPh sb="13" eb="14">
      <t>シャ</t>
    </rPh>
    <rPh sb="17" eb="18">
      <t>マエ</t>
    </rPh>
    <rPh sb="19" eb="21">
      <t>ドウイツ</t>
    </rPh>
    <rPh sb="21" eb="23">
      <t>ザイシュ</t>
    </rPh>
    <rPh sb="24" eb="27">
      <t>ケイサツチョウ</t>
    </rPh>
    <rPh sb="28" eb="30">
      <t>トウケイ</t>
    </rPh>
    <rPh sb="31" eb="33">
      <t>クブン</t>
    </rPh>
    <rPh sb="39" eb="41">
      <t>ザイメイ</t>
    </rPh>
    <rPh sb="44" eb="45">
      <t>マエ</t>
    </rPh>
    <phoneticPr fontId="3"/>
  </si>
  <si>
    <t>　　　　科を有する者をいい，「同一罪種５犯以上」は，前に同一罪種（同上）の罪名による前科を</t>
    <rPh sb="4" eb="5">
      <t>カ</t>
    </rPh>
    <rPh sb="6" eb="7">
      <t>ユウ</t>
    </rPh>
    <rPh sb="9" eb="10">
      <t>モノ</t>
    </rPh>
    <rPh sb="15" eb="17">
      <t>ドウイツ</t>
    </rPh>
    <rPh sb="17" eb="19">
      <t>ザイシュ</t>
    </rPh>
    <rPh sb="20" eb="21">
      <t>ハン</t>
    </rPh>
    <rPh sb="21" eb="23">
      <t>イジョウ</t>
    </rPh>
    <rPh sb="26" eb="27">
      <t>マエ</t>
    </rPh>
    <rPh sb="28" eb="30">
      <t>ドウイツ</t>
    </rPh>
    <rPh sb="30" eb="32">
      <t>ザイシュ</t>
    </rPh>
    <rPh sb="33" eb="35">
      <t>ドウジョウ</t>
    </rPh>
    <rPh sb="37" eb="39">
      <t>ザイメイ</t>
    </rPh>
    <rPh sb="42" eb="44">
      <t>ゼンカ</t>
    </rPh>
    <phoneticPr fontId="3"/>
  </si>
  <si>
    <t>　　　　５犯以上有する者をいう。</t>
    <rPh sb="5" eb="6">
      <t>ハン</t>
    </rPh>
    <rPh sb="6" eb="8">
      <t>イジョウ</t>
    </rPh>
    <rPh sb="8" eb="9">
      <t>ユウ</t>
    </rPh>
    <rPh sb="11" eb="12">
      <t>モノ</t>
    </rPh>
    <phoneticPr fontId="3"/>
  </si>
  <si>
    <r>
      <t>　（平成2</t>
    </r>
    <r>
      <rPr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年）</t>
    </r>
    <rPh sb="2" eb="4">
      <t>ヘイセイ</t>
    </rPh>
    <rPh sb="6" eb="7">
      <t>ネン</t>
    </rPh>
    <phoneticPr fontId="3"/>
  </si>
  <si>
    <t>　　　３　「有前科者」は，道路交通法違反を除く犯罪による前科を有する者をいう。</t>
    <rPh sb="13" eb="15">
      <t>ドウロ</t>
    </rPh>
    <rPh sb="15" eb="18">
      <t>コウツウホウ</t>
    </rPh>
    <rPh sb="18" eb="20">
      <t>イハン</t>
    </rPh>
    <rPh sb="21" eb="22">
      <t>ノゾ</t>
    </rPh>
    <rPh sb="23" eb="25">
      <t>ハンザイ</t>
    </rPh>
    <rPh sb="28" eb="30">
      <t>ゼンカ</t>
    </rPh>
    <rPh sb="31" eb="32">
      <t>ユウ</t>
    </rPh>
    <rPh sb="34" eb="35">
      <t>モノ</t>
    </rPh>
    <phoneticPr fontId="3"/>
  </si>
  <si>
    <t>　　　２　検挙時の年齢による。</t>
    <rPh sb="5" eb="7">
      <t>ケンキョ</t>
    </rPh>
    <rPh sb="7" eb="8">
      <t>ジ</t>
    </rPh>
    <rPh sb="9" eb="11">
      <t>ネンレイ</t>
    </rPh>
    <phoneticPr fontId="3"/>
  </si>
  <si>
    <t>　　　４　「同一罪種有前科者」は，前に同一罪種（警察庁の統計の区分による。）の罪名による前</t>
    <rPh sb="6" eb="8">
      <t>ドウイツ</t>
    </rPh>
    <rPh sb="8" eb="10">
      <t>ザイシュ</t>
    </rPh>
    <rPh sb="10" eb="11">
      <t>ユウ</t>
    </rPh>
    <rPh sb="11" eb="13">
      <t>ゼンカ</t>
    </rPh>
    <rPh sb="13" eb="14">
      <t>シャ</t>
    </rPh>
    <rPh sb="17" eb="18">
      <t>マエ</t>
    </rPh>
    <rPh sb="19" eb="21">
      <t>ドウイツ</t>
    </rPh>
    <rPh sb="21" eb="23">
      <t>ザイシュ</t>
    </rPh>
    <rPh sb="24" eb="27">
      <t>ケイサツチョウ</t>
    </rPh>
    <rPh sb="28" eb="30">
      <t>トウケイ</t>
    </rPh>
    <rPh sb="31" eb="33">
      <t>クブン</t>
    </rPh>
    <rPh sb="39" eb="41">
      <t>ザイメイ</t>
    </rPh>
    <rPh sb="44" eb="45">
      <t>マエ</t>
    </rPh>
    <phoneticPr fontId="3"/>
  </si>
  <si>
    <t>　　　５　（　）内は，検挙人員に占める各欄の人員の比率である。</t>
    <rPh sb="8" eb="9">
      <t>ナイ</t>
    </rPh>
    <rPh sb="11" eb="13">
      <t>ケンキョ</t>
    </rPh>
    <rPh sb="13" eb="15">
      <t>ジンイン</t>
    </rPh>
    <rPh sb="16" eb="17">
      <t>シ</t>
    </rPh>
    <rPh sb="19" eb="21">
      <t>カクラン</t>
    </rPh>
    <rPh sb="22" eb="24">
      <t>ジンイン</t>
    </rPh>
    <rPh sb="25" eb="27">
      <t>ヒリツ</t>
    </rPh>
    <phoneticPr fontId="3"/>
  </si>
  <si>
    <t>　 　 ６　「覚せい剤取締法」については，成人による覚せい剤取締法違反の検挙人員に占める「同</t>
    <rPh sb="7" eb="8">
      <t>カク</t>
    </rPh>
    <rPh sb="10" eb="11">
      <t>ザイ</t>
    </rPh>
    <rPh sb="11" eb="14">
      <t>トリシマリホウ</t>
    </rPh>
    <rPh sb="21" eb="23">
      <t>セイジン</t>
    </rPh>
    <rPh sb="26" eb="27">
      <t>カク</t>
    </rPh>
    <rPh sb="29" eb="30">
      <t>ザイ</t>
    </rPh>
    <rPh sb="30" eb="32">
      <t>トリシマリ</t>
    </rPh>
    <rPh sb="32" eb="33">
      <t>ホウ</t>
    </rPh>
    <rPh sb="33" eb="35">
      <t>イハン</t>
    </rPh>
    <rPh sb="36" eb="38">
      <t>ケンキョ</t>
    </rPh>
    <rPh sb="38" eb="40">
      <t>ジンイン</t>
    </rPh>
    <rPh sb="41" eb="42">
      <t>シ</t>
    </rPh>
    <rPh sb="45" eb="46">
      <t>ドウ</t>
    </rPh>
    <phoneticPr fontId="3"/>
  </si>
  <si>
    <t>　　　　科を有する者をいい，「同一罪種５犯以上」は，前に同一罪種の罪名による前科を５犯以上</t>
    <rPh sb="4" eb="5">
      <t>カ</t>
    </rPh>
    <rPh sb="6" eb="7">
      <t>ユウ</t>
    </rPh>
    <rPh sb="9" eb="10">
      <t>モノ</t>
    </rPh>
    <rPh sb="15" eb="17">
      <t>ドウイツ</t>
    </rPh>
    <rPh sb="17" eb="19">
      <t>ザイシュ</t>
    </rPh>
    <rPh sb="20" eb="21">
      <t>ハン</t>
    </rPh>
    <rPh sb="21" eb="23">
      <t>イジョウ</t>
    </rPh>
    <rPh sb="26" eb="27">
      <t>マエ</t>
    </rPh>
    <rPh sb="28" eb="30">
      <t>ドウイツ</t>
    </rPh>
    <rPh sb="30" eb="32">
      <t>ザイシュ</t>
    </rPh>
    <rPh sb="33" eb="35">
      <t>ザイメイ</t>
    </rPh>
    <rPh sb="38" eb="40">
      <t>ゼンカ</t>
    </rPh>
    <rPh sb="42" eb="43">
      <t>ハン</t>
    </rPh>
    <rPh sb="43" eb="45">
      <t>イジョウ</t>
    </rPh>
    <phoneticPr fontId="3"/>
  </si>
  <si>
    <t>　　　　有する者をいう。</t>
    <rPh sb="4" eb="5">
      <t>ユウ</t>
    </rPh>
    <rPh sb="7" eb="8">
      <t>モノ</t>
    </rPh>
    <phoneticPr fontId="3"/>
  </si>
  <si>
    <t>一般刑法犯全体</t>
    <rPh sb="0" eb="2">
      <t>イッパン</t>
    </rPh>
    <rPh sb="2" eb="4">
      <t>ケイホウ</t>
    </rPh>
    <rPh sb="4" eb="5">
      <t>ハン</t>
    </rPh>
    <rPh sb="5" eb="7">
      <t>ゼンタイ</t>
    </rPh>
    <phoneticPr fontId="3"/>
  </si>
  <si>
    <t>　 　 ６　「覚せい剤取締法」については，同法違反（覚せい剤に係る麻薬特例法違反を含む。）に</t>
    <rPh sb="7" eb="8">
      <t>カク</t>
    </rPh>
    <rPh sb="10" eb="11">
      <t>ザイ</t>
    </rPh>
    <rPh sb="11" eb="14">
      <t>トリシマリホウ</t>
    </rPh>
    <rPh sb="21" eb="23">
      <t>ドウホウ</t>
    </rPh>
    <rPh sb="23" eb="25">
      <t>イハン</t>
    </rPh>
    <rPh sb="26" eb="27">
      <t>カク</t>
    </rPh>
    <rPh sb="29" eb="30">
      <t>ザイ</t>
    </rPh>
    <rPh sb="31" eb="32">
      <t>カカ</t>
    </rPh>
    <rPh sb="33" eb="35">
      <t>マヤク</t>
    </rPh>
    <rPh sb="35" eb="38">
      <t>トクレイホウ</t>
    </rPh>
    <rPh sb="38" eb="40">
      <t>イハン</t>
    </rPh>
    <rPh sb="41" eb="42">
      <t>フク</t>
    </rPh>
    <phoneticPr fontId="3"/>
  </si>
  <si>
    <r>
      <t>（平成2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3"/>
  </si>
  <si>
    <r>
      <t>（平成2</t>
    </r>
    <r>
      <rPr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3"/>
  </si>
  <si>
    <t>　　３　「有前科者」は，道路交通法違反を除く犯罪による前科を有する者をいう。</t>
    <rPh sb="12" eb="14">
      <t>ドウロ</t>
    </rPh>
    <rPh sb="14" eb="17">
      <t>コウツウホウ</t>
    </rPh>
    <rPh sb="17" eb="19">
      <t>イハン</t>
    </rPh>
    <rPh sb="20" eb="21">
      <t>ノゾ</t>
    </rPh>
    <rPh sb="22" eb="24">
      <t>ハンザイ</t>
    </rPh>
    <rPh sb="27" eb="29">
      <t>ゼンカ</t>
    </rPh>
    <rPh sb="30" eb="31">
      <t>ユウ</t>
    </rPh>
    <rPh sb="33" eb="34">
      <t>モノ</t>
    </rPh>
    <phoneticPr fontId="3"/>
  </si>
  <si>
    <t>　　２　検挙時の年齢による。</t>
    <rPh sb="4" eb="6">
      <t>ケンキョ</t>
    </rPh>
    <rPh sb="6" eb="7">
      <t>ジ</t>
    </rPh>
    <rPh sb="8" eb="10">
      <t>ネンレイ</t>
    </rPh>
    <phoneticPr fontId="3"/>
  </si>
  <si>
    <t>注　１　警察庁の統計及び警察庁刑事局の資料による。　</t>
    <rPh sb="0" eb="1">
      <t>チュウ</t>
    </rPh>
    <rPh sb="4" eb="7">
      <t>ケイサツチョウ</t>
    </rPh>
    <rPh sb="8" eb="10">
      <t>トウケイ</t>
    </rPh>
    <rPh sb="10" eb="11">
      <t>オヨ</t>
    </rPh>
    <rPh sb="12" eb="15">
      <t>ケイサツチョウ</t>
    </rPh>
    <rPh sb="15" eb="18">
      <t>ケイジキョク</t>
    </rPh>
    <rPh sb="19" eb="21">
      <t>シリョウ</t>
    </rPh>
    <phoneticPr fontId="3"/>
  </si>
  <si>
    <t>　注　１　警察庁の統計及び警察庁刑事局の資料による。　</t>
    <rPh sb="1" eb="2">
      <t>チュウ</t>
    </rPh>
    <rPh sb="5" eb="8">
      <t>ケイサツチョウ</t>
    </rPh>
    <rPh sb="9" eb="11">
      <t>トウケイ</t>
    </rPh>
    <rPh sb="11" eb="12">
      <t>オヨ</t>
    </rPh>
    <rPh sb="13" eb="16">
      <t>ケイサツチョウ</t>
    </rPh>
    <rPh sb="16" eb="19">
      <t>ケイジキョク</t>
    </rPh>
    <rPh sb="20" eb="22">
      <t>シリョウ</t>
    </rPh>
    <phoneticPr fontId="3"/>
  </si>
  <si>
    <r>
      <t>（平成2</t>
    </r>
    <r>
      <rPr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3"/>
  </si>
  <si>
    <t>　　　　よる検挙歴のある者（同一罪名再犯者）の構成比を示しており，参考数値である。</t>
    <rPh sb="6" eb="8">
      <t>ケンキョ</t>
    </rPh>
    <rPh sb="8" eb="9">
      <t>レキ</t>
    </rPh>
    <rPh sb="12" eb="13">
      <t>モノ</t>
    </rPh>
    <rPh sb="14" eb="16">
      <t>ドウイツ</t>
    </rPh>
    <rPh sb="16" eb="18">
      <t>ザイメイ</t>
    </rPh>
    <rPh sb="18" eb="21">
      <t>サイハンシャ</t>
    </rPh>
    <rPh sb="23" eb="25">
      <t>コウセイ</t>
    </rPh>
    <rPh sb="25" eb="26">
      <t>ヒ</t>
    </rPh>
    <rPh sb="27" eb="28">
      <t>シメ</t>
    </rPh>
    <rPh sb="33" eb="35">
      <t>サンコウ</t>
    </rPh>
    <rPh sb="35" eb="37">
      <t>スウチ</t>
    </rPh>
    <phoneticPr fontId="3"/>
  </si>
  <si>
    <t>（平成25年）</t>
    <phoneticPr fontId="3"/>
  </si>
  <si>
    <t>　　４　「同一罪種有前科者」は，前に同一罪種（警察庁の統計の区分による。）の罪名による前</t>
    <rPh sb="5" eb="7">
      <t>ドウイツ</t>
    </rPh>
    <rPh sb="7" eb="9">
      <t>ザイシュ</t>
    </rPh>
    <rPh sb="9" eb="10">
      <t>ユウ</t>
    </rPh>
    <rPh sb="10" eb="12">
      <t>ゼンカ</t>
    </rPh>
    <rPh sb="12" eb="13">
      <t>シャ</t>
    </rPh>
    <rPh sb="16" eb="17">
      <t>マエ</t>
    </rPh>
    <rPh sb="18" eb="20">
      <t>ドウイツ</t>
    </rPh>
    <rPh sb="20" eb="22">
      <t>ザイシュ</t>
    </rPh>
    <rPh sb="23" eb="26">
      <t>ケイサツチョウ</t>
    </rPh>
    <rPh sb="27" eb="29">
      <t>トウケイ</t>
    </rPh>
    <rPh sb="30" eb="32">
      <t>クブン</t>
    </rPh>
    <rPh sb="38" eb="40">
      <t>ザイメイ</t>
    </rPh>
    <rPh sb="43" eb="44">
      <t>マエ</t>
    </rPh>
    <phoneticPr fontId="3"/>
  </si>
  <si>
    <t>　　　科を有する者をいい，「同一罪種５犯以上」は，前に同一罪種の罪名による前科を５犯以上</t>
    <rPh sb="3" eb="4">
      <t>カ</t>
    </rPh>
    <rPh sb="5" eb="6">
      <t>ユウ</t>
    </rPh>
    <rPh sb="8" eb="9">
      <t>モノ</t>
    </rPh>
    <rPh sb="14" eb="16">
      <t>ドウイツ</t>
    </rPh>
    <rPh sb="16" eb="18">
      <t>ザイシュ</t>
    </rPh>
    <rPh sb="19" eb="20">
      <t>ハン</t>
    </rPh>
    <rPh sb="20" eb="22">
      <t>イジョウ</t>
    </rPh>
    <rPh sb="25" eb="26">
      <t>マエ</t>
    </rPh>
    <rPh sb="27" eb="29">
      <t>ドウイツ</t>
    </rPh>
    <rPh sb="29" eb="31">
      <t>ザイシュ</t>
    </rPh>
    <rPh sb="32" eb="34">
      <t>ザイメイ</t>
    </rPh>
    <rPh sb="37" eb="39">
      <t>ゼンカ</t>
    </rPh>
    <rPh sb="41" eb="42">
      <t>ハン</t>
    </rPh>
    <rPh sb="42" eb="44">
      <t>イジョウ</t>
    </rPh>
    <phoneticPr fontId="3"/>
  </si>
  <si>
    <t>　　　有する者をいう。</t>
    <rPh sb="3" eb="4">
      <t>ユウ</t>
    </rPh>
    <rPh sb="6" eb="7">
      <t>モノ</t>
    </rPh>
    <phoneticPr fontId="3"/>
  </si>
  <si>
    <t>　　５　（　）内は，検挙人員に占める各欄の人員の比率である。</t>
    <rPh sb="7" eb="8">
      <t>ナイ</t>
    </rPh>
    <rPh sb="10" eb="12">
      <t>ケンキョ</t>
    </rPh>
    <rPh sb="12" eb="14">
      <t>ジンイン</t>
    </rPh>
    <rPh sb="15" eb="16">
      <t>シ</t>
    </rPh>
    <rPh sb="18" eb="20">
      <t>カクラン</t>
    </rPh>
    <rPh sb="21" eb="23">
      <t>ジンイン</t>
    </rPh>
    <rPh sb="24" eb="26">
      <t>ヒリツ</t>
    </rPh>
    <phoneticPr fontId="3"/>
  </si>
  <si>
    <t xml:space="preserve"> 　 ６　「覚せい剤取締法」については，同法違反（覚せい剤に係る麻薬特例法違反を含む。）に</t>
    <rPh sb="6" eb="7">
      <t>カク</t>
    </rPh>
    <rPh sb="9" eb="10">
      <t>ザイ</t>
    </rPh>
    <rPh sb="10" eb="13">
      <t>トリシマリホウ</t>
    </rPh>
    <rPh sb="20" eb="22">
      <t>ドウホウ</t>
    </rPh>
    <rPh sb="22" eb="24">
      <t>イハン</t>
    </rPh>
    <rPh sb="25" eb="26">
      <t>カク</t>
    </rPh>
    <rPh sb="28" eb="29">
      <t>ザイ</t>
    </rPh>
    <rPh sb="30" eb="31">
      <t>カカ</t>
    </rPh>
    <rPh sb="32" eb="34">
      <t>マヤク</t>
    </rPh>
    <rPh sb="34" eb="37">
      <t>トクレイホウ</t>
    </rPh>
    <rPh sb="37" eb="39">
      <t>イハン</t>
    </rPh>
    <rPh sb="40" eb="41">
      <t>フク</t>
    </rPh>
    <phoneticPr fontId="3"/>
  </si>
  <si>
    <t>　　  よる検挙歴のある者（同一罪名再犯者）の構成比を示しており，参考数値である。</t>
    <rPh sb="6" eb="8">
      <t>ケンキョ</t>
    </rPh>
    <rPh sb="8" eb="9">
      <t>レキ</t>
    </rPh>
    <rPh sb="12" eb="13">
      <t>モノ</t>
    </rPh>
    <rPh sb="14" eb="16">
      <t>ドウイツ</t>
    </rPh>
    <rPh sb="16" eb="18">
      <t>ザイメイ</t>
    </rPh>
    <rPh sb="18" eb="21">
      <t>サイハンシャ</t>
    </rPh>
    <rPh sb="23" eb="25">
      <t>コウセイ</t>
    </rPh>
    <rPh sb="25" eb="26">
      <t>ヒ</t>
    </rPh>
    <rPh sb="27" eb="28">
      <t>シメ</t>
    </rPh>
    <rPh sb="33" eb="35">
      <t>サンコウ</t>
    </rPh>
    <rPh sb="35" eb="37">
      <t>スウチ</t>
    </rPh>
    <phoneticPr fontId="3"/>
  </si>
  <si>
    <t>４－１－１－３図　一般刑法犯 成人検挙人員の前科の有無別構成比（罪名別）</t>
    <rPh sb="7" eb="8">
      <t>ズ</t>
    </rPh>
    <rPh sb="9" eb="11">
      <t>イッパン</t>
    </rPh>
    <rPh sb="11" eb="13">
      <t>ケイホウ</t>
    </rPh>
    <rPh sb="13" eb="14">
      <t>ハン</t>
    </rPh>
    <rPh sb="15" eb="17">
      <t>セイジン</t>
    </rPh>
    <rPh sb="17" eb="19">
      <t>ケンキョ</t>
    </rPh>
    <rPh sb="19" eb="21">
      <t>ジンイン</t>
    </rPh>
    <rPh sb="22" eb="24">
      <t>ゼンカ</t>
    </rPh>
    <rPh sb="25" eb="27">
      <t>ウム</t>
    </rPh>
    <rPh sb="27" eb="28">
      <t>ベツ</t>
    </rPh>
    <rPh sb="28" eb="30">
      <t>コウセイ</t>
    </rPh>
    <rPh sb="30" eb="31">
      <t>ヒ</t>
    </rPh>
    <rPh sb="32" eb="34">
      <t>ザイメイ</t>
    </rPh>
    <rPh sb="34" eb="35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</si>
</sst>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* #,##0_);_(* \(#,##0\);_(* &quot;-&quot;_);_(@_)"/>
    <numFmt numFmtId="177" formatCode="\(0.0\)"/>
    <numFmt numFmtId="178" formatCode="#,##0.0_ "/>
    <numFmt numFmtId="179" formatCode="#,##0_ "/>
  </numFmts>
  <fonts count="29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140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</cellStyleXfs>
  <cellXfs count="171">
    <xf numFmtId="0" fontId="0" fillId="0" borderId="0" xfId="0"/>
    <xf numFmtId="176" fontId="4" fillId="0" borderId="10" xfId="0" applyNumberFormat="1" applyFont="1" applyBorder="1"/>
    <xf numFmtId="0" fontId="4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/>
    <xf numFmtId="177" fontId="4" fillId="0" borderId="0" xfId="0" applyNumberFormat="1" applyFont="1" applyBorder="1"/>
    <xf numFmtId="0" fontId="7" fillId="0" borderId="0" xfId="0" applyFont="1"/>
    <xf numFmtId="177" fontId="4" fillId="0" borderId="12" xfId="0" applyNumberFormat="1" applyFont="1" applyBorder="1" applyAlignment="1">
      <alignment vertical="center"/>
    </xf>
    <xf numFmtId="177" fontId="4" fillId="0" borderId="11" xfId="0" applyNumberFormat="1" applyFont="1" applyBorder="1"/>
    <xf numFmtId="0" fontId="7" fillId="0" borderId="0" xfId="0" applyFont="1" applyAlignment="1"/>
    <xf numFmtId="0" fontId="7" fillId="0" borderId="0" xfId="0" applyFont="1" applyBorder="1"/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4" fillId="0" borderId="13" xfId="2337" applyNumberFormat="1" applyFont="1" applyFill="1" applyBorder="1" applyAlignment="1">
      <alignment vertical="center"/>
    </xf>
    <xf numFmtId="179" fontId="4" fillId="0" borderId="13" xfId="0" applyNumberFormat="1" applyFont="1" applyBorder="1"/>
    <xf numFmtId="0" fontId="1" fillId="0" borderId="10" xfId="0" applyFont="1" applyBorder="1" applyAlignment="1">
      <alignment vertical="center"/>
    </xf>
    <xf numFmtId="176" fontId="4" fillId="0" borderId="13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177" fontId="4" fillId="0" borderId="15" xfId="0" applyNumberFormat="1" applyFont="1" applyBorder="1" applyAlignment="1">
      <alignment vertical="center"/>
    </xf>
    <xf numFmtId="0" fontId="5" fillId="0" borderId="0" xfId="3066" applyFont="1" applyAlignment="1">
      <alignment horizontal="left" vertical="center"/>
    </xf>
    <xf numFmtId="0" fontId="6" fillId="0" borderId="0" xfId="3066" applyFont="1"/>
    <xf numFmtId="0" fontId="4" fillId="0" borderId="0" xfId="3066" applyFont="1" applyAlignment="1">
      <alignment vertical="center"/>
    </xf>
    <xf numFmtId="0" fontId="1" fillId="0" borderId="0" xfId="3066" applyAlignment="1">
      <alignment vertical="center"/>
    </xf>
    <xf numFmtId="0" fontId="1" fillId="0" borderId="0" xfId="3066" applyBorder="1" applyAlignment="1">
      <alignment vertical="center"/>
    </xf>
    <xf numFmtId="0" fontId="4" fillId="0" borderId="0" xfId="3066" applyFont="1" applyBorder="1" applyAlignment="1">
      <alignment vertical="center"/>
    </xf>
    <xf numFmtId="0" fontId="1" fillId="0" borderId="16" xfId="3066" applyBorder="1" applyAlignment="1">
      <alignment vertical="center"/>
    </xf>
    <xf numFmtId="0" fontId="4" fillId="0" borderId="0" xfId="3066" applyFont="1" applyAlignment="1">
      <alignment horizontal="right" vertical="center"/>
    </xf>
    <xf numFmtId="0" fontId="4" fillId="0" borderId="11" xfId="3066" applyFont="1" applyBorder="1" applyAlignment="1">
      <alignment horizontal="center" vertical="center"/>
    </xf>
    <xf numFmtId="0" fontId="4" fillId="0" borderId="11" xfId="3066" applyFont="1" applyBorder="1" applyAlignment="1">
      <alignment vertical="center"/>
    </xf>
    <xf numFmtId="0" fontId="4" fillId="0" borderId="12" xfId="3066" applyFont="1" applyBorder="1" applyAlignment="1">
      <alignment vertical="center"/>
    </xf>
    <xf numFmtId="0" fontId="1" fillId="0" borderId="14" xfId="3066" applyBorder="1" applyAlignment="1">
      <alignment vertical="center"/>
    </xf>
    <xf numFmtId="176" fontId="4" fillId="0" borderId="10" xfId="3066" applyNumberFormat="1" applyFont="1" applyBorder="1" applyAlignment="1">
      <alignment vertical="center"/>
    </xf>
    <xf numFmtId="176" fontId="4" fillId="0" borderId="17" xfId="3066" applyNumberFormat="1" applyFont="1" applyBorder="1" applyAlignment="1">
      <alignment vertical="center"/>
    </xf>
    <xf numFmtId="177" fontId="4" fillId="0" borderId="0" xfId="3066" applyNumberFormat="1" applyFont="1" applyBorder="1" applyAlignment="1">
      <alignment vertical="center"/>
    </xf>
    <xf numFmtId="176" fontId="4" fillId="0" borderId="18" xfId="3066" applyNumberFormat="1" applyFont="1" applyBorder="1" applyAlignment="1">
      <alignment vertical="center"/>
    </xf>
    <xf numFmtId="176" fontId="4" fillId="0" borderId="17" xfId="3066" applyNumberFormat="1" applyFont="1" applyBorder="1"/>
    <xf numFmtId="177" fontId="4" fillId="0" borderId="15" xfId="3066" applyNumberFormat="1" applyFont="1" applyBorder="1"/>
    <xf numFmtId="177" fontId="4" fillId="0" borderId="11" xfId="3066" applyNumberFormat="1" applyFont="1" applyBorder="1" applyAlignment="1">
      <alignment vertical="center"/>
    </xf>
    <xf numFmtId="176" fontId="4" fillId="0" borderId="19" xfId="3066" applyNumberFormat="1" applyFont="1" applyBorder="1" applyAlignment="1">
      <alignment vertical="center"/>
    </xf>
    <xf numFmtId="0" fontId="4" fillId="0" borderId="11" xfId="3066" applyFont="1" applyBorder="1" applyAlignment="1">
      <alignment horizontal="distributed" vertical="center"/>
    </xf>
    <xf numFmtId="176" fontId="4" fillId="0" borderId="20" xfId="3066" applyNumberFormat="1" applyFont="1" applyBorder="1" applyAlignment="1">
      <alignment vertical="center"/>
    </xf>
    <xf numFmtId="176" fontId="4" fillId="0" borderId="10" xfId="3066" applyNumberFormat="1" applyFont="1" applyBorder="1"/>
    <xf numFmtId="177" fontId="4" fillId="0" borderId="0" xfId="3066" applyNumberFormat="1" applyFont="1" applyBorder="1"/>
    <xf numFmtId="176" fontId="4" fillId="0" borderId="11" xfId="3066" applyNumberFormat="1" applyFont="1" applyBorder="1" applyAlignment="1">
      <alignment vertical="center"/>
    </xf>
    <xf numFmtId="177" fontId="4" fillId="0" borderId="11" xfId="3066" applyNumberFormat="1" applyFont="1" applyBorder="1"/>
    <xf numFmtId="0" fontId="4" fillId="0" borderId="11" xfId="3066" quotePrefix="1" applyFont="1" applyBorder="1" applyAlignment="1">
      <alignment horizontal="distributed" vertical="center"/>
    </xf>
    <xf numFmtId="176" fontId="4" fillId="0" borderId="0" xfId="3066" applyNumberFormat="1" applyFont="1" applyBorder="1" applyAlignment="1">
      <alignment vertical="center"/>
    </xf>
    <xf numFmtId="0" fontId="1" fillId="0" borderId="10" xfId="3066" applyFont="1" applyBorder="1" applyAlignment="1">
      <alignment vertical="center"/>
    </xf>
    <xf numFmtId="0" fontId="1" fillId="0" borderId="0" xfId="3066" applyFont="1" applyBorder="1" applyAlignment="1">
      <alignment vertical="center"/>
    </xf>
    <xf numFmtId="178" fontId="4" fillId="0" borderId="0" xfId="3066" applyNumberFormat="1" applyFont="1" applyBorder="1" applyAlignment="1">
      <alignment vertical="center"/>
    </xf>
    <xf numFmtId="176" fontId="4" fillId="0" borderId="0" xfId="3066" applyNumberFormat="1" applyFont="1" applyBorder="1"/>
    <xf numFmtId="178" fontId="4" fillId="0" borderId="11" xfId="3066" applyNumberFormat="1" applyFont="1" applyBorder="1" applyAlignment="1">
      <alignment vertical="center"/>
    </xf>
    <xf numFmtId="0" fontId="1" fillId="0" borderId="10" xfId="3066" applyBorder="1" applyAlignment="1">
      <alignment vertical="center"/>
    </xf>
    <xf numFmtId="0" fontId="1" fillId="0" borderId="11" xfId="3066" applyBorder="1" applyAlignment="1">
      <alignment vertical="center"/>
    </xf>
    <xf numFmtId="0" fontId="1" fillId="0" borderId="11" xfId="3066" applyFont="1" applyBorder="1" applyAlignment="1">
      <alignment vertical="center"/>
    </xf>
    <xf numFmtId="176" fontId="4" fillId="0" borderId="12" xfId="3066" applyNumberFormat="1" applyFont="1" applyBorder="1" applyAlignment="1">
      <alignment vertical="center"/>
    </xf>
    <xf numFmtId="176" fontId="4" fillId="0" borderId="13" xfId="3066" applyNumberFormat="1" applyFont="1" applyBorder="1" applyAlignment="1">
      <alignment horizontal="right"/>
    </xf>
    <xf numFmtId="176" fontId="4" fillId="0" borderId="12" xfId="3066" applyNumberFormat="1" applyFont="1" applyBorder="1" applyAlignment="1">
      <alignment horizontal="right"/>
    </xf>
    <xf numFmtId="177" fontId="4" fillId="0" borderId="12" xfId="3066" applyNumberFormat="1" applyFont="1" applyBorder="1" applyAlignment="1">
      <alignment vertical="center"/>
    </xf>
    <xf numFmtId="176" fontId="4" fillId="0" borderId="13" xfId="3066" applyNumberFormat="1" applyFont="1" applyBorder="1" applyAlignment="1">
      <alignment vertical="center"/>
    </xf>
    <xf numFmtId="177" fontId="4" fillId="0" borderId="14" xfId="3066" applyNumberFormat="1" applyFont="1" applyBorder="1" applyAlignment="1">
      <alignment vertical="center"/>
    </xf>
    <xf numFmtId="176" fontId="4" fillId="0" borderId="21" xfId="3066" applyNumberFormat="1" applyFont="1" applyBorder="1" applyAlignment="1">
      <alignment vertical="center"/>
    </xf>
    <xf numFmtId="179" fontId="4" fillId="0" borderId="13" xfId="3066" applyNumberFormat="1" applyFont="1" applyBorder="1"/>
    <xf numFmtId="177" fontId="4" fillId="0" borderId="14" xfId="3066" applyNumberFormat="1" applyFont="1" applyBorder="1"/>
    <xf numFmtId="176" fontId="4" fillId="0" borderId="14" xfId="3066" applyNumberFormat="1" applyFont="1" applyBorder="1" applyAlignment="1">
      <alignment vertical="center"/>
    </xf>
    <xf numFmtId="0" fontId="7" fillId="0" borderId="0" xfId="3066" applyFont="1"/>
    <xf numFmtId="0" fontId="9" fillId="0" borderId="0" xfId="3066" applyFont="1"/>
    <xf numFmtId="0" fontId="9" fillId="0" borderId="0" xfId="3066" applyFont="1" applyBorder="1"/>
    <xf numFmtId="0" fontId="7" fillId="0" borderId="0" xfId="3066" applyFont="1" applyAlignment="1"/>
    <xf numFmtId="0" fontId="7" fillId="0" borderId="0" xfId="3066" applyFont="1" applyBorder="1"/>
    <xf numFmtId="0" fontId="1" fillId="0" borderId="11" xfId="0" applyFont="1" applyBorder="1" applyAlignment="1">
      <alignment vertical="center"/>
    </xf>
    <xf numFmtId="0" fontId="5" fillId="0" borderId="0" xfId="0" applyFont="1" applyAlignment="1"/>
    <xf numFmtId="0" fontId="8" fillId="0" borderId="0" xfId="0" applyFont="1" applyAlignment="1">
      <alignment vertical="center"/>
    </xf>
    <xf numFmtId="0" fontId="4" fillId="0" borderId="22" xfId="0" applyFont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4" fillId="0" borderId="22" xfId="3066" applyFont="1" applyBorder="1" applyAlignment="1">
      <alignment horizontal="center" vertical="center"/>
    </xf>
    <xf numFmtId="0" fontId="4" fillId="0" borderId="23" xfId="3066" applyFont="1" applyBorder="1" applyAlignment="1">
      <alignment horizontal="center" vertical="center"/>
    </xf>
    <xf numFmtId="0" fontId="4" fillId="0" borderId="24" xfId="3066" applyFont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quotePrefix="1" applyFont="1" applyFill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0" fillId="0" borderId="0" xfId="0" applyAlignment="1"/>
    <xf numFmtId="0" fontId="4" fillId="0" borderId="22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wrapText="1" justifyLastLine="1"/>
    </xf>
    <xf numFmtId="0" fontId="4" fillId="0" borderId="29" xfId="0" applyFont="1" applyBorder="1" applyAlignment="1">
      <alignment horizontal="distributed" vertical="center" wrapText="1" justifyLastLine="1"/>
    </xf>
    <xf numFmtId="0" fontId="4" fillId="0" borderId="26" xfId="0" applyFont="1" applyBorder="1" applyAlignment="1">
      <alignment horizontal="distributed" vertical="center" wrapText="1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26" xfId="3066" applyFont="1" applyBorder="1" applyAlignment="1">
      <alignment horizontal="center" vertical="center" wrapText="1"/>
    </xf>
    <xf numFmtId="0" fontId="4" fillId="0" borderId="29" xfId="3066" applyFont="1" applyBorder="1" applyAlignment="1">
      <alignment horizontal="center" vertical="center"/>
    </xf>
    <xf numFmtId="0" fontId="4" fillId="0" borderId="22" xfId="3066" applyFont="1" applyBorder="1" applyAlignment="1">
      <alignment horizontal="center" vertical="center"/>
    </xf>
    <xf numFmtId="0" fontId="4" fillId="0" borderId="31" xfId="3066" applyFont="1" applyBorder="1" applyAlignment="1">
      <alignment horizontal="center" vertical="center"/>
    </xf>
    <xf numFmtId="0" fontId="4" fillId="0" borderId="0" xfId="3066" applyFont="1" applyBorder="1" applyAlignment="1">
      <alignment horizontal="center" vertical="center"/>
    </xf>
    <xf numFmtId="0" fontId="4" fillId="0" borderId="11" xfId="3066" applyFont="1" applyBorder="1" applyAlignment="1">
      <alignment horizontal="center" vertical="center"/>
    </xf>
    <xf numFmtId="0" fontId="4" fillId="0" borderId="12" xfId="3066" applyFont="1" applyBorder="1" applyAlignment="1">
      <alignment horizontal="center" vertical="center"/>
    </xf>
    <xf numFmtId="0" fontId="4" fillId="0" borderId="14" xfId="3066" applyFont="1" applyBorder="1" applyAlignment="1">
      <alignment horizontal="center" vertical="center"/>
    </xf>
    <xf numFmtId="0" fontId="4" fillId="0" borderId="12" xfId="3066" applyFont="1" applyBorder="1" applyAlignment="1">
      <alignment horizontal="distributed" vertical="center"/>
    </xf>
    <xf numFmtId="0" fontId="4" fillId="0" borderId="14" xfId="3066" applyFont="1" applyBorder="1" applyAlignment="1">
      <alignment horizontal="distributed" vertical="center"/>
    </xf>
    <xf numFmtId="0" fontId="4" fillId="0" borderId="15" xfId="3066" applyFont="1" applyBorder="1" applyAlignment="1">
      <alignment horizontal="distributed" vertical="center"/>
    </xf>
    <xf numFmtId="0" fontId="4" fillId="0" borderId="19" xfId="3066" applyFont="1" applyBorder="1" applyAlignment="1">
      <alignment horizontal="distributed" vertical="center"/>
    </xf>
    <xf numFmtId="0" fontId="4" fillId="0" borderId="10" xfId="3066" applyFont="1" applyBorder="1" applyAlignment="1">
      <alignment horizontal="center" vertical="center"/>
    </xf>
    <xf numFmtId="0" fontId="4" fillId="0" borderId="13" xfId="3066" applyFont="1" applyBorder="1" applyAlignment="1">
      <alignment horizontal="center" vertical="center"/>
    </xf>
    <xf numFmtId="0" fontId="4" fillId="0" borderId="28" xfId="3066" applyFont="1" applyBorder="1" applyAlignment="1">
      <alignment horizontal="center" vertical="center"/>
    </xf>
    <xf numFmtId="0" fontId="4" fillId="0" borderId="12" xfId="3066" applyFont="1" applyBorder="1" applyAlignment="1">
      <alignment horizontal="center" vertical="center" wrapText="1"/>
    </xf>
    <xf numFmtId="0" fontId="4" fillId="0" borderId="30" xfId="3066" applyFont="1" applyBorder="1" applyAlignment="1">
      <alignment horizontal="center" vertical="center"/>
    </xf>
    <xf numFmtId="0" fontId="4" fillId="0" borderId="25" xfId="3066" applyFont="1" applyBorder="1" applyAlignment="1">
      <alignment horizontal="center" vertical="center"/>
    </xf>
    <xf numFmtId="0" fontId="4" fillId="0" borderId="27" xfId="3066" applyFont="1" applyBorder="1" applyAlignment="1">
      <alignment horizontal="center" vertical="center"/>
    </xf>
    <xf numFmtId="0" fontId="4" fillId="0" borderId="29" xfId="3066" applyFont="1" applyBorder="1" applyAlignment="1">
      <alignment horizontal="center" vertical="center" wrapText="1"/>
    </xf>
    <xf numFmtId="0" fontId="4" fillId="0" borderId="17" xfId="3066" applyFont="1" applyBorder="1" applyAlignment="1">
      <alignment horizontal="center" vertical="center"/>
    </xf>
    <xf numFmtId="0" fontId="4" fillId="0" borderId="15" xfId="3066" applyFont="1" applyBorder="1" applyAlignment="1">
      <alignment horizontal="center" vertical="center"/>
    </xf>
  </cellXfs>
  <cellStyles count="3140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60" xfId="57"/>
    <cellStyle name="20% - アクセント 1 61" xfId="58"/>
    <cellStyle name="20% - アクセント 1 62" xfId="59"/>
    <cellStyle name="20% - アクセント 1 63" xfId="60"/>
    <cellStyle name="20% - アクセント 1 64" xfId="61"/>
    <cellStyle name="20% - アクセント 1 65" xfId="62"/>
    <cellStyle name="20% - アクセント 1 66" xfId="63"/>
    <cellStyle name="20% - アクセント 1 67" xfId="64"/>
    <cellStyle name="20% - アクセント 1 68" xfId="65"/>
    <cellStyle name="20% - アクセント 1 69" xfId="66"/>
    <cellStyle name="20% - アクセント 1 7" xfId="67"/>
    <cellStyle name="20% - アクセント 1 70" xfId="68"/>
    <cellStyle name="20% - アクセント 1 71" xfId="69"/>
    <cellStyle name="20% - アクセント 1 72" xfId="70"/>
    <cellStyle name="20% - アクセント 1 73" xfId="71"/>
    <cellStyle name="20% - アクセント 1 8" xfId="72"/>
    <cellStyle name="20% - アクセント 1 9" xfId="73"/>
    <cellStyle name="20% - アクセント 2" xfId="74" builtinId="34" customBuiltin="1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3" xfId="96"/>
    <cellStyle name="20% - アクセント 2 30" xfId="97"/>
    <cellStyle name="20% - アクセント 2 31" xfId="98"/>
    <cellStyle name="20% - アクセント 2 32" xfId="99"/>
    <cellStyle name="20% - アクセント 2 33" xfId="100"/>
    <cellStyle name="20% - アクセント 2 34" xfId="101"/>
    <cellStyle name="20% - アクセント 2 35" xfId="102"/>
    <cellStyle name="20% - アクセント 2 36" xfId="103"/>
    <cellStyle name="20% - アクセント 2 37" xfId="104"/>
    <cellStyle name="20% - アクセント 2 38" xfId="105"/>
    <cellStyle name="20% - アクセント 2 39" xfId="106"/>
    <cellStyle name="20% - アクセント 2 4" xfId="107"/>
    <cellStyle name="20% - アクセント 2 40" xfId="108"/>
    <cellStyle name="20% - アクセント 2 41" xfId="109"/>
    <cellStyle name="20% - アクセント 2 42" xfId="110"/>
    <cellStyle name="20% - アクセント 2 43" xfId="111"/>
    <cellStyle name="20% - アクセント 2 44" xfId="112"/>
    <cellStyle name="20% - アクセント 2 45" xfId="113"/>
    <cellStyle name="20% - アクセント 2 46" xfId="114"/>
    <cellStyle name="20% - アクセント 2 47" xfId="115"/>
    <cellStyle name="20% - アクセント 2 48" xfId="116"/>
    <cellStyle name="20% - アクセント 2 49" xfId="117"/>
    <cellStyle name="20% - アクセント 2 5" xfId="118"/>
    <cellStyle name="20% - アクセント 2 50" xfId="119"/>
    <cellStyle name="20% - アクセント 2 51" xfId="120"/>
    <cellStyle name="20% - アクセント 2 52" xfId="121"/>
    <cellStyle name="20% - アクセント 2 53" xfId="122"/>
    <cellStyle name="20% - アクセント 2 54" xfId="123"/>
    <cellStyle name="20% - アクセント 2 55" xfId="124"/>
    <cellStyle name="20% - アクセント 2 56" xfId="125"/>
    <cellStyle name="20% - アクセント 2 57" xfId="126"/>
    <cellStyle name="20% - アクセント 2 58" xfId="127"/>
    <cellStyle name="20% - アクセント 2 59" xfId="128"/>
    <cellStyle name="20% - アクセント 2 6" xfId="129"/>
    <cellStyle name="20% - アクセント 2 60" xfId="130"/>
    <cellStyle name="20% - アクセント 2 61" xfId="131"/>
    <cellStyle name="20% - アクセント 2 62" xfId="132"/>
    <cellStyle name="20% - アクセント 2 63" xfId="133"/>
    <cellStyle name="20% - アクセント 2 64" xfId="134"/>
    <cellStyle name="20% - アクセント 2 65" xfId="135"/>
    <cellStyle name="20% - アクセント 2 66" xfId="136"/>
    <cellStyle name="20% - アクセント 2 67" xfId="137"/>
    <cellStyle name="20% - アクセント 2 68" xfId="138"/>
    <cellStyle name="20% - アクセント 2 69" xfId="139"/>
    <cellStyle name="20% - アクセント 2 7" xfId="140"/>
    <cellStyle name="20% - アクセント 2 70" xfId="141"/>
    <cellStyle name="20% - アクセント 2 71" xfId="142"/>
    <cellStyle name="20% - アクセント 2 72" xfId="143"/>
    <cellStyle name="20% - アクセント 2 73" xfId="144"/>
    <cellStyle name="20% - アクセント 2 8" xfId="145"/>
    <cellStyle name="20% - アクセント 2 9" xfId="146"/>
    <cellStyle name="20% - アクセント 3" xfId="147" builtinId="38" customBuiltin="1"/>
    <cellStyle name="20% - アクセント 3 10" xfId="148"/>
    <cellStyle name="20% - アクセント 3 11" xfId="149"/>
    <cellStyle name="20% - アクセント 3 12" xfId="150"/>
    <cellStyle name="20% - アクセント 3 13" xfId="151"/>
    <cellStyle name="20% - アクセント 3 14" xfId="152"/>
    <cellStyle name="20% - アクセント 3 15" xfId="153"/>
    <cellStyle name="20% - アクセント 3 16" xfId="154"/>
    <cellStyle name="20% - アクセント 3 17" xfId="155"/>
    <cellStyle name="20% - アクセント 3 18" xfId="156"/>
    <cellStyle name="20% - アクセント 3 19" xfId="157"/>
    <cellStyle name="20% - アクセント 3 2" xfId="158"/>
    <cellStyle name="20% - アクセント 3 20" xfId="159"/>
    <cellStyle name="20% - アクセント 3 21" xfId="160"/>
    <cellStyle name="20% - アクセント 3 22" xfId="161"/>
    <cellStyle name="20% - アクセント 3 23" xfId="162"/>
    <cellStyle name="20% - アクセント 3 24" xfId="163"/>
    <cellStyle name="20% - アクセント 3 25" xfId="164"/>
    <cellStyle name="20% - アクセント 3 26" xfId="165"/>
    <cellStyle name="20% - アクセント 3 27" xfId="166"/>
    <cellStyle name="20% - アクセント 3 28" xfId="167"/>
    <cellStyle name="20% - アクセント 3 29" xfId="168"/>
    <cellStyle name="20% - アクセント 3 3" xfId="169"/>
    <cellStyle name="20% - アクセント 3 30" xfId="170"/>
    <cellStyle name="20% - アクセント 3 31" xfId="171"/>
    <cellStyle name="20% - アクセント 3 32" xfId="172"/>
    <cellStyle name="20% - アクセント 3 33" xfId="173"/>
    <cellStyle name="20% - アクセント 3 34" xfId="174"/>
    <cellStyle name="20% - アクセント 3 35" xfId="175"/>
    <cellStyle name="20% - アクセント 3 36" xfId="176"/>
    <cellStyle name="20% - アクセント 3 37" xfId="177"/>
    <cellStyle name="20% - アクセント 3 38" xfId="178"/>
    <cellStyle name="20% - アクセント 3 39" xfId="179"/>
    <cellStyle name="20% - アクセント 3 4" xfId="180"/>
    <cellStyle name="20% - アクセント 3 40" xfId="181"/>
    <cellStyle name="20% - アクセント 3 41" xfId="182"/>
    <cellStyle name="20% - アクセント 3 42" xfId="183"/>
    <cellStyle name="20% - アクセント 3 43" xfId="184"/>
    <cellStyle name="20% - アクセント 3 44" xfId="185"/>
    <cellStyle name="20% - アクセント 3 45" xfId="186"/>
    <cellStyle name="20% - アクセント 3 46" xfId="187"/>
    <cellStyle name="20% - アクセント 3 47" xfId="188"/>
    <cellStyle name="20% - アクセント 3 48" xfId="189"/>
    <cellStyle name="20% - アクセント 3 49" xfId="190"/>
    <cellStyle name="20% - アクセント 3 5" xfId="191"/>
    <cellStyle name="20% - アクセント 3 50" xfId="192"/>
    <cellStyle name="20% - アクセント 3 51" xfId="193"/>
    <cellStyle name="20% - アクセント 3 52" xfId="194"/>
    <cellStyle name="20% - アクセント 3 53" xfId="195"/>
    <cellStyle name="20% - アクセント 3 54" xfId="196"/>
    <cellStyle name="20% - アクセント 3 55" xfId="197"/>
    <cellStyle name="20% - アクセント 3 56" xfId="198"/>
    <cellStyle name="20% - アクセント 3 57" xfId="199"/>
    <cellStyle name="20% - アクセント 3 58" xfId="200"/>
    <cellStyle name="20% - アクセント 3 59" xfId="201"/>
    <cellStyle name="20% - アクセント 3 6" xfId="202"/>
    <cellStyle name="20% - アクセント 3 60" xfId="203"/>
    <cellStyle name="20% - アクセント 3 61" xfId="204"/>
    <cellStyle name="20% - アクセント 3 62" xfId="205"/>
    <cellStyle name="20% - アクセント 3 63" xfId="206"/>
    <cellStyle name="20% - アクセント 3 64" xfId="207"/>
    <cellStyle name="20% - アクセント 3 65" xfId="208"/>
    <cellStyle name="20% - アクセント 3 66" xfId="209"/>
    <cellStyle name="20% - アクセント 3 67" xfId="210"/>
    <cellStyle name="20% - アクセント 3 68" xfId="211"/>
    <cellStyle name="20% - アクセント 3 69" xfId="212"/>
    <cellStyle name="20% - アクセント 3 7" xfId="213"/>
    <cellStyle name="20% - アクセント 3 70" xfId="214"/>
    <cellStyle name="20% - アクセント 3 71" xfId="215"/>
    <cellStyle name="20% - アクセント 3 72" xfId="216"/>
    <cellStyle name="20% - アクセント 3 73" xfId="217"/>
    <cellStyle name="20% - アクセント 3 8" xfId="218"/>
    <cellStyle name="20% - アクセント 3 9" xfId="219"/>
    <cellStyle name="20% - アクセント 4" xfId="220" builtinId="42" customBuiltin="1"/>
    <cellStyle name="20% - アクセント 4 10" xfId="221"/>
    <cellStyle name="20% - アクセント 4 11" xfId="222"/>
    <cellStyle name="20% - アクセント 4 12" xfId="223"/>
    <cellStyle name="20% - アクセント 4 13" xfId="224"/>
    <cellStyle name="20% - アクセント 4 14" xfId="225"/>
    <cellStyle name="20% - アクセント 4 15" xfId="226"/>
    <cellStyle name="20% - アクセント 4 16" xfId="227"/>
    <cellStyle name="20% - アクセント 4 17" xfId="228"/>
    <cellStyle name="20% - アクセント 4 18" xfId="229"/>
    <cellStyle name="20% - アクセント 4 19" xfId="230"/>
    <cellStyle name="20% - アクセント 4 2" xfId="231"/>
    <cellStyle name="20% - アクセント 4 20" xfId="232"/>
    <cellStyle name="20% - アクセント 4 21" xfId="233"/>
    <cellStyle name="20% - アクセント 4 22" xfId="234"/>
    <cellStyle name="20% - アクセント 4 23" xfId="235"/>
    <cellStyle name="20% - アクセント 4 24" xfId="236"/>
    <cellStyle name="20% - アクセント 4 25" xfId="237"/>
    <cellStyle name="20% - アクセント 4 26" xfId="238"/>
    <cellStyle name="20% - アクセント 4 27" xfId="239"/>
    <cellStyle name="20% - アクセント 4 28" xfId="240"/>
    <cellStyle name="20% - アクセント 4 29" xfId="241"/>
    <cellStyle name="20% - アクセント 4 3" xfId="242"/>
    <cellStyle name="20% - アクセント 4 30" xfId="243"/>
    <cellStyle name="20% - アクセント 4 31" xfId="244"/>
    <cellStyle name="20% - アクセント 4 32" xfId="245"/>
    <cellStyle name="20% - アクセント 4 33" xfId="246"/>
    <cellStyle name="20% - アクセント 4 34" xfId="247"/>
    <cellStyle name="20% - アクセント 4 35" xfId="248"/>
    <cellStyle name="20% - アクセント 4 36" xfId="249"/>
    <cellStyle name="20% - アクセント 4 37" xfId="250"/>
    <cellStyle name="20% - アクセント 4 38" xfId="251"/>
    <cellStyle name="20% - アクセント 4 39" xfId="252"/>
    <cellStyle name="20% - アクセント 4 4" xfId="253"/>
    <cellStyle name="20% - アクセント 4 40" xfId="254"/>
    <cellStyle name="20% - アクセント 4 41" xfId="255"/>
    <cellStyle name="20% - アクセント 4 42" xfId="256"/>
    <cellStyle name="20% - アクセント 4 43" xfId="257"/>
    <cellStyle name="20% - アクセント 4 44" xfId="258"/>
    <cellStyle name="20% - アクセント 4 45" xfId="259"/>
    <cellStyle name="20% - アクセント 4 46" xfId="260"/>
    <cellStyle name="20% - アクセント 4 47" xfId="261"/>
    <cellStyle name="20% - アクセント 4 48" xfId="262"/>
    <cellStyle name="20% - アクセント 4 49" xfId="263"/>
    <cellStyle name="20% - アクセント 4 5" xfId="264"/>
    <cellStyle name="20% - アクセント 4 50" xfId="265"/>
    <cellStyle name="20% - アクセント 4 51" xfId="266"/>
    <cellStyle name="20% - アクセント 4 52" xfId="267"/>
    <cellStyle name="20% - アクセント 4 53" xfId="268"/>
    <cellStyle name="20% - アクセント 4 54" xfId="269"/>
    <cellStyle name="20% - アクセント 4 55" xfId="270"/>
    <cellStyle name="20% - アクセント 4 56" xfId="271"/>
    <cellStyle name="20% - アクセント 4 57" xfId="272"/>
    <cellStyle name="20% - アクセント 4 58" xfId="273"/>
    <cellStyle name="20% - アクセント 4 59" xfId="274"/>
    <cellStyle name="20% - アクセント 4 6" xfId="275"/>
    <cellStyle name="20% - アクセント 4 60" xfId="276"/>
    <cellStyle name="20% - アクセント 4 61" xfId="277"/>
    <cellStyle name="20% - アクセント 4 62" xfId="278"/>
    <cellStyle name="20% - アクセント 4 63" xfId="279"/>
    <cellStyle name="20% - アクセント 4 64" xfId="280"/>
    <cellStyle name="20% - アクセント 4 65" xfId="281"/>
    <cellStyle name="20% - アクセント 4 66" xfId="282"/>
    <cellStyle name="20% - アクセント 4 67" xfId="283"/>
    <cellStyle name="20% - アクセント 4 68" xfId="284"/>
    <cellStyle name="20% - アクセント 4 69" xfId="285"/>
    <cellStyle name="20% - アクセント 4 7" xfId="286"/>
    <cellStyle name="20% - アクセント 4 70" xfId="287"/>
    <cellStyle name="20% - アクセント 4 71" xfId="288"/>
    <cellStyle name="20% - アクセント 4 72" xfId="289"/>
    <cellStyle name="20% - アクセント 4 73" xfId="290"/>
    <cellStyle name="20% - アクセント 4 8" xfId="291"/>
    <cellStyle name="20% - アクセント 4 9" xfId="292"/>
    <cellStyle name="20% - アクセント 5" xfId="293" builtinId="46" customBuiltin="1"/>
    <cellStyle name="20% - アクセント 5 10" xfId="294"/>
    <cellStyle name="20% - アクセント 5 11" xfId="295"/>
    <cellStyle name="20% - アクセント 5 12" xfId="296"/>
    <cellStyle name="20% - アクセント 5 13" xfId="297"/>
    <cellStyle name="20% - アクセント 5 14" xfId="298"/>
    <cellStyle name="20% - アクセント 5 15" xfId="299"/>
    <cellStyle name="20% - アクセント 5 16" xfId="300"/>
    <cellStyle name="20% - アクセント 5 17" xfId="301"/>
    <cellStyle name="20% - アクセント 5 18" xfId="302"/>
    <cellStyle name="20% - アクセント 5 19" xfId="303"/>
    <cellStyle name="20% - アクセント 5 2" xfId="304"/>
    <cellStyle name="20% - アクセント 5 20" xfId="305"/>
    <cellStyle name="20% - アクセント 5 21" xfId="306"/>
    <cellStyle name="20% - アクセント 5 22" xfId="307"/>
    <cellStyle name="20% - アクセント 5 23" xfId="308"/>
    <cellStyle name="20% - アクセント 5 24" xfId="309"/>
    <cellStyle name="20% - アクセント 5 25" xfId="310"/>
    <cellStyle name="20% - アクセント 5 26" xfId="311"/>
    <cellStyle name="20% - アクセント 5 27" xfId="312"/>
    <cellStyle name="20% - アクセント 5 28" xfId="313"/>
    <cellStyle name="20% - アクセント 5 29" xfId="314"/>
    <cellStyle name="20% - アクセント 5 3" xfId="315"/>
    <cellStyle name="20% - アクセント 5 30" xfId="316"/>
    <cellStyle name="20% - アクセント 5 31" xfId="317"/>
    <cellStyle name="20% - アクセント 5 32" xfId="318"/>
    <cellStyle name="20% - アクセント 5 33" xfId="319"/>
    <cellStyle name="20% - アクセント 5 34" xfId="320"/>
    <cellStyle name="20% - アクセント 5 35" xfId="321"/>
    <cellStyle name="20% - アクセント 5 36" xfId="322"/>
    <cellStyle name="20% - アクセント 5 37" xfId="323"/>
    <cellStyle name="20% - アクセント 5 38" xfId="324"/>
    <cellStyle name="20% - アクセント 5 39" xfId="325"/>
    <cellStyle name="20% - アクセント 5 4" xfId="326"/>
    <cellStyle name="20% - アクセント 5 40" xfId="327"/>
    <cellStyle name="20% - アクセント 5 41" xfId="328"/>
    <cellStyle name="20% - アクセント 5 42" xfId="329"/>
    <cellStyle name="20% - アクセント 5 43" xfId="330"/>
    <cellStyle name="20% - アクセント 5 44" xfId="331"/>
    <cellStyle name="20% - アクセント 5 45" xfId="332"/>
    <cellStyle name="20% - アクセント 5 46" xfId="333"/>
    <cellStyle name="20% - アクセント 5 47" xfId="334"/>
    <cellStyle name="20% - アクセント 5 48" xfId="335"/>
    <cellStyle name="20% - アクセント 5 49" xfId="336"/>
    <cellStyle name="20% - アクセント 5 5" xfId="337"/>
    <cellStyle name="20% - アクセント 5 50" xfId="338"/>
    <cellStyle name="20% - アクセント 5 51" xfId="339"/>
    <cellStyle name="20% - アクセント 5 52" xfId="340"/>
    <cellStyle name="20% - アクセント 5 53" xfId="341"/>
    <cellStyle name="20% - アクセント 5 54" xfId="342"/>
    <cellStyle name="20% - アクセント 5 55" xfId="343"/>
    <cellStyle name="20% - アクセント 5 56" xfId="344"/>
    <cellStyle name="20% - アクセント 5 57" xfId="345"/>
    <cellStyle name="20% - アクセント 5 58" xfId="346"/>
    <cellStyle name="20% - アクセント 5 59" xfId="347"/>
    <cellStyle name="20% - アクセント 5 6" xfId="348"/>
    <cellStyle name="20% - アクセント 5 60" xfId="349"/>
    <cellStyle name="20% - アクセント 5 61" xfId="350"/>
    <cellStyle name="20% - アクセント 5 62" xfId="351"/>
    <cellStyle name="20% - アクセント 5 63" xfId="352"/>
    <cellStyle name="20% - アクセント 5 64" xfId="353"/>
    <cellStyle name="20% - アクセント 5 65" xfId="354"/>
    <cellStyle name="20% - アクセント 5 66" xfId="355"/>
    <cellStyle name="20% - アクセント 5 67" xfId="356"/>
    <cellStyle name="20% - アクセント 5 68" xfId="357"/>
    <cellStyle name="20% - アクセント 5 69" xfId="358"/>
    <cellStyle name="20% - アクセント 5 7" xfId="359"/>
    <cellStyle name="20% - アクセント 5 70" xfId="360"/>
    <cellStyle name="20% - アクセント 5 71" xfId="361"/>
    <cellStyle name="20% - アクセント 5 72" xfId="362"/>
    <cellStyle name="20% - アクセント 5 73" xfId="363"/>
    <cellStyle name="20% - アクセント 5 8" xfId="364"/>
    <cellStyle name="20% - アクセント 5 9" xfId="365"/>
    <cellStyle name="20% - アクセント 6" xfId="366" builtinId="50" customBuiltin="1"/>
    <cellStyle name="20% - アクセント 6 10" xfId="367"/>
    <cellStyle name="20% - アクセント 6 11" xfId="368"/>
    <cellStyle name="20% - アクセント 6 12" xfId="369"/>
    <cellStyle name="20% - アクセント 6 13" xfId="370"/>
    <cellStyle name="20% - アクセント 6 14" xfId="371"/>
    <cellStyle name="20% - アクセント 6 15" xfId="372"/>
    <cellStyle name="20% - アクセント 6 16" xfId="373"/>
    <cellStyle name="20% - アクセント 6 17" xfId="374"/>
    <cellStyle name="20% - アクセント 6 18" xfId="375"/>
    <cellStyle name="20% - アクセント 6 19" xfId="376"/>
    <cellStyle name="20% - アクセント 6 2" xfId="377"/>
    <cellStyle name="20% - アクセント 6 20" xfId="378"/>
    <cellStyle name="20% - アクセント 6 21" xfId="379"/>
    <cellStyle name="20% - アクセント 6 22" xfId="380"/>
    <cellStyle name="20% - アクセント 6 23" xfId="381"/>
    <cellStyle name="20% - アクセント 6 24" xfId="382"/>
    <cellStyle name="20% - アクセント 6 25" xfId="383"/>
    <cellStyle name="20% - アクセント 6 26" xfId="384"/>
    <cellStyle name="20% - アクセント 6 27" xfId="385"/>
    <cellStyle name="20% - アクセント 6 28" xfId="386"/>
    <cellStyle name="20% - アクセント 6 29" xfId="387"/>
    <cellStyle name="20% - アクセント 6 3" xfId="388"/>
    <cellStyle name="20% - アクセント 6 30" xfId="389"/>
    <cellStyle name="20% - アクセント 6 31" xfId="390"/>
    <cellStyle name="20% - アクセント 6 32" xfId="391"/>
    <cellStyle name="20% - アクセント 6 33" xfId="392"/>
    <cellStyle name="20% - アクセント 6 34" xfId="393"/>
    <cellStyle name="20% - アクセント 6 35" xfId="394"/>
    <cellStyle name="20% - アクセント 6 36" xfId="395"/>
    <cellStyle name="20% - アクセント 6 37" xfId="396"/>
    <cellStyle name="20% - アクセント 6 38" xfId="397"/>
    <cellStyle name="20% - アクセント 6 39" xfId="398"/>
    <cellStyle name="20% - アクセント 6 4" xfId="399"/>
    <cellStyle name="20% - アクセント 6 40" xfId="400"/>
    <cellStyle name="20% - アクセント 6 41" xfId="401"/>
    <cellStyle name="20% - アクセント 6 42" xfId="402"/>
    <cellStyle name="20% - アクセント 6 43" xfId="403"/>
    <cellStyle name="20% - アクセント 6 44" xfId="404"/>
    <cellStyle name="20% - アクセント 6 45" xfId="405"/>
    <cellStyle name="20% - アクセント 6 46" xfId="406"/>
    <cellStyle name="20% - アクセント 6 47" xfId="407"/>
    <cellStyle name="20% - アクセント 6 48" xfId="408"/>
    <cellStyle name="20% - アクセント 6 49" xfId="409"/>
    <cellStyle name="20% - アクセント 6 5" xfId="410"/>
    <cellStyle name="20% - アクセント 6 50" xfId="411"/>
    <cellStyle name="20% - アクセント 6 51" xfId="412"/>
    <cellStyle name="20% - アクセント 6 52" xfId="413"/>
    <cellStyle name="20% - アクセント 6 53" xfId="414"/>
    <cellStyle name="20% - アクセント 6 54" xfId="415"/>
    <cellStyle name="20% - アクセント 6 55" xfId="416"/>
    <cellStyle name="20% - アクセント 6 56" xfId="417"/>
    <cellStyle name="20% - アクセント 6 57" xfId="418"/>
    <cellStyle name="20% - アクセント 6 58" xfId="419"/>
    <cellStyle name="20% - アクセント 6 59" xfId="420"/>
    <cellStyle name="20% - アクセント 6 6" xfId="421"/>
    <cellStyle name="20% - アクセント 6 60" xfId="422"/>
    <cellStyle name="20% - アクセント 6 61" xfId="423"/>
    <cellStyle name="20% - アクセント 6 62" xfId="424"/>
    <cellStyle name="20% - アクセント 6 63" xfId="425"/>
    <cellStyle name="20% - アクセント 6 64" xfId="426"/>
    <cellStyle name="20% - アクセント 6 65" xfId="427"/>
    <cellStyle name="20% - アクセント 6 66" xfId="428"/>
    <cellStyle name="20% - アクセント 6 67" xfId="429"/>
    <cellStyle name="20% - アクセント 6 68" xfId="430"/>
    <cellStyle name="20% - アクセント 6 69" xfId="431"/>
    <cellStyle name="20% - アクセント 6 7" xfId="432"/>
    <cellStyle name="20% - アクセント 6 70" xfId="433"/>
    <cellStyle name="20% - アクセント 6 71" xfId="434"/>
    <cellStyle name="20% - アクセント 6 72" xfId="435"/>
    <cellStyle name="20% - アクセント 6 73" xfId="436"/>
    <cellStyle name="20% - アクセント 6 8" xfId="437"/>
    <cellStyle name="20% - アクセント 6 9" xfId="438"/>
    <cellStyle name="40% - アクセント 1" xfId="439" builtinId="31" customBuiltin="1"/>
    <cellStyle name="40% - アクセント 1 10" xfId="440"/>
    <cellStyle name="40% - アクセント 1 11" xfId="441"/>
    <cellStyle name="40% - アクセント 1 12" xfId="442"/>
    <cellStyle name="40% - アクセント 1 13" xfId="443"/>
    <cellStyle name="40% - アクセント 1 14" xfId="444"/>
    <cellStyle name="40% - アクセント 1 15" xfId="445"/>
    <cellStyle name="40% - アクセント 1 16" xfId="446"/>
    <cellStyle name="40% - アクセント 1 17" xfId="447"/>
    <cellStyle name="40% - アクセント 1 18" xfId="448"/>
    <cellStyle name="40% - アクセント 1 19" xfId="449"/>
    <cellStyle name="40% - アクセント 1 2" xfId="450"/>
    <cellStyle name="40% - アクセント 1 20" xfId="451"/>
    <cellStyle name="40% - アクセント 1 21" xfId="452"/>
    <cellStyle name="40% - アクセント 1 22" xfId="453"/>
    <cellStyle name="40% - アクセント 1 23" xfId="454"/>
    <cellStyle name="40% - アクセント 1 24" xfId="455"/>
    <cellStyle name="40% - アクセント 1 25" xfId="456"/>
    <cellStyle name="40% - アクセント 1 26" xfId="457"/>
    <cellStyle name="40% - アクセント 1 27" xfId="458"/>
    <cellStyle name="40% - アクセント 1 28" xfId="459"/>
    <cellStyle name="40% - アクセント 1 29" xfId="460"/>
    <cellStyle name="40% - アクセント 1 3" xfId="461"/>
    <cellStyle name="40% - アクセント 1 30" xfId="462"/>
    <cellStyle name="40% - アクセント 1 31" xfId="463"/>
    <cellStyle name="40% - アクセント 1 32" xfId="464"/>
    <cellStyle name="40% - アクセント 1 33" xfId="465"/>
    <cellStyle name="40% - アクセント 1 34" xfId="466"/>
    <cellStyle name="40% - アクセント 1 35" xfId="467"/>
    <cellStyle name="40% - アクセント 1 36" xfId="468"/>
    <cellStyle name="40% - アクセント 1 37" xfId="469"/>
    <cellStyle name="40% - アクセント 1 38" xfId="470"/>
    <cellStyle name="40% - アクセント 1 39" xfId="471"/>
    <cellStyle name="40% - アクセント 1 4" xfId="472"/>
    <cellStyle name="40% - アクセント 1 40" xfId="473"/>
    <cellStyle name="40% - アクセント 1 41" xfId="474"/>
    <cellStyle name="40% - アクセント 1 42" xfId="475"/>
    <cellStyle name="40% - アクセント 1 43" xfId="476"/>
    <cellStyle name="40% - アクセント 1 44" xfId="477"/>
    <cellStyle name="40% - アクセント 1 45" xfId="478"/>
    <cellStyle name="40% - アクセント 1 46" xfId="479"/>
    <cellStyle name="40% - アクセント 1 47" xfId="480"/>
    <cellStyle name="40% - アクセント 1 48" xfId="481"/>
    <cellStyle name="40% - アクセント 1 49" xfId="482"/>
    <cellStyle name="40% - アクセント 1 5" xfId="483"/>
    <cellStyle name="40% - アクセント 1 50" xfId="484"/>
    <cellStyle name="40% - アクセント 1 51" xfId="485"/>
    <cellStyle name="40% - アクセント 1 52" xfId="486"/>
    <cellStyle name="40% - アクセント 1 53" xfId="487"/>
    <cellStyle name="40% - アクセント 1 54" xfId="488"/>
    <cellStyle name="40% - アクセント 1 55" xfId="489"/>
    <cellStyle name="40% - アクセント 1 56" xfId="490"/>
    <cellStyle name="40% - アクセント 1 57" xfId="491"/>
    <cellStyle name="40% - アクセント 1 58" xfId="492"/>
    <cellStyle name="40% - アクセント 1 59" xfId="493"/>
    <cellStyle name="40% - アクセント 1 6" xfId="494"/>
    <cellStyle name="40% - アクセント 1 60" xfId="495"/>
    <cellStyle name="40% - アクセント 1 61" xfId="496"/>
    <cellStyle name="40% - アクセント 1 62" xfId="497"/>
    <cellStyle name="40% - アクセント 1 63" xfId="498"/>
    <cellStyle name="40% - アクセント 1 64" xfId="499"/>
    <cellStyle name="40% - アクセント 1 65" xfId="500"/>
    <cellStyle name="40% - アクセント 1 66" xfId="501"/>
    <cellStyle name="40% - アクセント 1 67" xfId="502"/>
    <cellStyle name="40% - アクセント 1 68" xfId="503"/>
    <cellStyle name="40% - アクセント 1 69" xfId="504"/>
    <cellStyle name="40% - アクセント 1 7" xfId="505"/>
    <cellStyle name="40% - アクセント 1 70" xfId="506"/>
    <cellStyle name="40% - アクセント 1 71" xfId="507"/>
    <cellStyle name="40% - アクセント 1 72" xfId="508"/>
    <cellStyle name="40% - アクセント 1 73" xfId="509"/>
    <cellStyle name="40% - アクセント 1 8" xfId="510"/>
    <cellStyle name="40% - アクセント 1 9" xfId="511"/>
    <cellStyle name="40% - アクセント 2" xfId="512" builtinId="35" customBuiltin="1"/>
    <cellStyle name="40% - アクセント 2 10" xfId="513"/>
    <cellStyle name="40% - アクセント 2 11" xfId="514"/>
    <cellStyle name="40% - アクセント 2 12" xfId="515"/>
    <cellStyle name="40% - アクセント 2 13" xfId="516"/>
    <cellStyle name="40% - アクセント 2 14" xfId="517"/>
    <cellStyle name="40% - アクセント 2 15" xfId="518"/>
    <cellStyle name="40% - アクセント 2 16" xfId="519"/>
    <cellStyle name="40% - アクセント 2 17" xfId="520"/>
    <cellStyle name="40% - アクセント 2 18" xfId="521"/>
    <cellStyle name="40% - アクセント 2 19" xfId="522"/>
    <cellStyle name="40% - アクセント 2 2" xfId="523"/>
    <cellStyle name="40% - アクセント 2 20" xfId="524"/>
    <cellStyle name="40% - アクセント 2 21" xfId="525"/>
    <cellStyle name="40% - アクセント 2 22" xfId="526"/>
    <cellStyle name="40% - アクセント 2 23" xfId="527"/>
    <cellStyle name="40% - アクセント 2 24" xfId="528"/>
    <cellStyle name="40% - アクセント 2 25" xfId="529"/>
    <cellStyle name="40% - アクセント 2 26" xfId="530"/>
    <cellStyle name="40% - アクセント 2 27" xfId="531"/>
    <cellStyle name="40% - アクセント 2 28" xfId="532"/>
    <cellStyle name="40% - アクセント 2 29" xfId="533"/>
    <cellStyle name="40% - アクセント 2 3" xfId="534"/>
    <cellStyle name="40% - アクセント 2 30" xfId="535"/>
    <cellStyle name="40% - アクセント 2 31" xfId="536"/>
    <cellStyle name="40% - アクセント 2 32" xfId="537"/>
    <cellStyle name="40% - アクセント 2 33" xfId="538"/>
    <cellStyle name="40% - アクセント 2 34" xfId="539"/>
    <cellStyle name="40% - アクセント 2 35" xfId="540"/>
    <cellStyle name="40% - アクセント 2 36" xfId="541"/>
    <cellStyle name="40% - アクセント 2 37" xfId="542"/>
    <cellStyle name="40% - アクセント 2 38" xfId="543"/>
    <cellStyle name="40% - アクセント 2 39" xfId="544"/>
    <cellStyle name="40% - アクセント 2 4" xfId="545"/>
    <cellStyle name="40% - アクセント 2 40" xfId="546"/>
    <cellStyle name="40% - アクセント 2 41" xfId="547"/>
    <cellStyle name="40% - アクセント 2 42" xfId="548"/>
    <cellStyle name="40% - アクセント 2 43" xfId="549"/>
    <cellStyle name="40% - アクセント 2 44" xfId="550"/>
    <cellStyle name="40% - アクセント 2 45" xfId="551"/>
    <cellStyle name="40% - アクセント 2 46" xfId="552"/>
    <cellStyle name="40% - アクセント 2 47" xfId="553"/>
    <cellStyle name="40% - アクセント 2 48" xfId="554"/>
    <cellStyle name="40% - アクセント 2 49" xfId="555"/>
    <cellStyle name="40% - アクセント 2 5" xfId="556"/>
    <cellStyle name="40% - アクセント 2 50" xfId="557"/>
    <cellStyle name="40% - アクセント 2 51" xfId="558"/>
    <cellStyle name="40% - アクセント 2 52" xfId="559"/>
    <cellStyle name="40% - アクセント 2 53" xfId="560"/>
    <cellStyle name="40% - アクセント 2 54" xfId="561"/>
    <cellStyle name="40% - アクセント 2 55" xfId="562"/>
    <cellStyle name="40% - アクセント 2 56" xfId="563"/>
    <cellStyle name="40% - アクセント 2 57" xfId="564"/>
    <cellStyle name="40% - アクセント 2 58" xfId="565"/>
    <cellStyle name="40% - アクセント 2 59" xfId="566"/>
    <cellStyle name="40% - アクセント 2 6" xfId="567"/>
    <cellStyle name="40% - アクセント 2 60" xfId="568"/>
    <cellStyle name="40% - アクセント 2 61" xfId="569"/>
    <cellStyle name="40% - アクセント 2 62" xfId="570"/>
    <cellStyle name="40% - アクセント 2 63" xfId="571"/>
    <cellStyle name="40% - アクセント 2 64" xfId="572"/>
    <cellStyle name="40% - アクセント 2 65" xfId="573"/>
    <cellStyle name="40% - アクセント 2 66" xfId="574"/>
    <cellStyle name="40% - アクセント 2 67" xfId="575"/>
    <cellStyle name="40% - アクセント 2 68" xfId="576"/>
    <cellStyle name="40% - アクセント 2 69" xfId="577"/>
    <cellStyle name="40% - アクセント 2 7" xfId="578"/>
    <cellStyle name="40% - アクセント 2 70" xfId="579"/>
    <cellStyle name="40% - アクセント 2 71" xfId="580"/>
    <cellStyle name="40% - アクセント 2 72" xfId="581"/>
    <cellStyle name="40% - アクセント 2 73" xfId="582"/>
    <cellStyle name="40% - アクセント 2 8" xfId="583"/>
    <cellStyle name="40% - アクセント 2 9" xfId="584"/>
    <cellStyle name="40% - アクセント 3" xfId="585" builtinId="39" customBuiltin="1"/>
    <cellStyle name="40% - アクセント 3 10" xfId="586"/>
    <cellStyle name="40% - アクセント 3 11" xfId="587"/>
    <cellStyle name="40% - アクセント 3 12" xfId="588"/>
    <cellStyle name="40% - アクセント 3 13" xfId="589"/>
    <cellStyle name="40% - アクセント 3 14" xfId="590"/>
    <cellStyle name="40% - アクセント 3 15" xfId="591"/>
    <cellStyle name="40% - アクセント 3 16" xfId="592"/>
    <cellStyle name="40% - アクセント 3 17" xfId="593"/>
    <cellStyle name="40% - アクセント 3 18" xfId="594"/>
    <cellStyle name="40% - アクセント 3 19" xfId="595"/>
    <cellStyle name="40% - アクセント 3 2" xfId="596"/>
    <cellStyle name="40% - アクセント 3 20" xfId="597"/>
    <cellStyle name="40% - アクセント 3 21" xfId="598"/>
    <cellStyle name="40% - アクセント 3 22" xfId="599"/>
    <cellStyle name="40% - アクセント 3 23" xfId="600"/>
    <cellStyle name="40% - アクセント 3 24" xfId="601"/>
    <cellStyle name="40% - アクセント 3 25" xfId="602"/>
    <cellStyle name="40% - アクセント 3 26" xfId="603"/>
    <cellStyle name="40% - アクセント 3 27" xfId="604"/>
    <cellStyle name="40% - アクセント 3 28" xfId="605"/>
    <cellStyle name="40% - アクセント 3 29" xfId="606"/>
    <cellStyle name="40% - アクセント 3 3" xfId="607"/>
    <cellStyle name="40% - アクセント 3 30" xfId="608"/>
    <cellStyle name="40% - アクセント 3 31" xfId="609"/>
    <cellStyle name="40% - アクセント 3 32" xfId="610"/>
    <cellStyle name="40% - アクセント 3 33" xfId="611"/>
    <cellStyle name="40% - アクセント 3 34" xfId="612"/>
    <cellStyle name="40% - アクセント 3 35" xfId="613"/>
    <cellStyle name="40% - アクセント 3 36" xfId="614"/>
    <cellStyle name="40% - アクセント 3 37" xfId="615"/>
    <cellStyle name="40% - アクセント 3 38" xfId="616"/>
    <cellStyle name="40% - アクセント 3 39" xfId="617"/>
    <cellStyle name="40% - アクセント 3 4" xfId="618"/>
    <cellStyle name="40% - アクセント 3 40" xfId="619"/>
    <cellStyle name="40% - アクセント 3 41" xfId="620"/>
    <cellStyle name="40% - アクセント 3 42" xfId="621"/>
    <cellStyle name="40% - アクセント 3 43" xfId="622"/>
    <cellStyle name="40% - アクセント 3 44" xfId="623"/>
    <cellStyle name="40% - アクセント 3 45" xfId="624"/>
    <cellStyle name="40% - アクセント 3 46" xfId="625"/>
    <cellStyle name="40% - アクセント 3 47" xfId="626"/>
    <cellStyle name="40% - アクセント 3 48" xfId="627"/>
    <cellStyle name="40% - アクセント 3 49" xfId="628"/>
    <cellStyle name="40% - アクセント 3 5" xfId="629"/>
    <cellStyle name="40% - アクセント 3 50" xfId="630"/>
    <cellStyle name="40% - アクセント 3 51" xfId="631"/>
    <cellStyle name="40% - アクセント 3 52" xfId="632"/>
    <cellStyle name="40% - アクセント 3 53" xfId="633"/>
    <cellStyle name="40% - アクセント 3 54" xfId="634"/>
    <cellStyle name="40% - アクセント 3 55" xfId="635"/>
    <cellStyle name="40% - アクセント 3 56" xfId="636"/>
    <cellStyle name="40% - アクセント 3 57" xfId="637"/>
    <cellStyle name="40% - アクセント 3 58" xfId="638"/>
    <cellStyle name="40% - アクセント 3 59" xfId="639"/>
    <cellStyle name="40% - アクセント 3 6" xfId="640"/>
    <cellStyle name="40% - アクセント 3 60" xfId="641"/>
    <cellStyle name="40% - アクセント 3 61" xfId="642"/>
    <cellStyle name="40% - アクセント 3 62" xfId="643"/>
    <cellStyle name="40% - アクセント 3 63" xfId="644"/>
    <cellStyle name="40% - アクセント 3 64" xfId="645"/>
    <cellStyle name="40% - アクセント 3 65" xfId="646"/>
    <cellStyle name="40% - アクセント 3 66" xfId="647"/>
    <cellStyle name="40% - アクセント 3 67" xfId="648"/>
    <cellStyle name="40% - アクセント 3 68" xfId="649"/>
    <cellStyle name="40% - アクセント 3 69" xfId="650"/>
    <cellStyle name="40% - アクセント 3 7" xfId="651"/>
    <cellStyle name="40% - アクセント 3 70" xfId="652"/>
    <cellStyle name="40% - アクセント 3 71" xfId="653"/>
    <cellStyle name="40% - アクセント 3 72" xfId="654"/>
    <cellStyle name="40% - アクセント 3 73" xfId="655"/>
    <cellStyle name="40% - アクセント 3 8" xfId="656"/>
    <cellStyle name="40% - アクセント 3 9" xfId="657"/>
    <cellStyle name="40% - アクセント 4" xfId="658" builtinId="43" customBuiltin="1"/>
    <cellStyle name="40% - アクセント 4 10" xfId="659"/>
    <cellStyle name="40% - アクセント 4 11" xfId="660"/>
    <cellStyle name="40% - アクセント 4 12" xfId="661"/>
    <cellStyle name="40% - アクセント 4 13" xfId="662"/>
    <cellStyle name="40% - アクセント 4 14" xfId="663"/>
    <cellStyle name="40% - アクセント 4 15" xfId="664"/>
    <cellStyle name="40% - アクセント 4 16" xfId="665"/>
    <cellStyle name="40% - アクセント 4 17" xfId="666"/>
    <cellStyle name="40% - アクセント 4 18" xfId="667"/>
    <cellStyle name="40% - アクセント 4 19" xfId="668"/>
    <cellStyle name="40% - アクセント 4 2" xfId="669"/>
    <cellStyle name="40% - アクセント 4 20" xfId="670"/>
    <cellStyle name="40% - アクセント 4 21" xfId="671"/>
    <cellStyle name="40% - アクセント 4 22" xfId="672"/>
    <cellStyle name="40% - アクセント 4 23" xfId="673"/>
    <cellStyle name="40% - アクセント 4 24" xfId="674"/>
    <cellStyle name="40% - アクセント 4 25" xfId="675"/>
    <cellStyle name="40% - アクセント 4 26" xfId="676"/>
    <cellStyle name="40% - アクセント 4 27" xfId="677"/>
    <cellStyle name="40% - アクセント 4 28" xfId="678"/>
    <cellStyle name="40% - アクセント 4 29" xfId="679"/>
    <cellStyle name="40% - アクセント 4 3" xfId="680"/>
    <cellStyle name="40% - アクセント 4 30" xfId="681"/>
    <cellStyle name="40% - アクセント 4 31" xfId="682"/>
    <cellStyle name="40% - アクセント 4 32" xfId="683"/>
    <cellStyle name="40% - アクセント 4 33" xfId="684"/>
    <cellStyle name="40% - アクセント 4 34" xfId="685"/>
    <cellStyle name="40% - アクセント 4 35" xfId="686"/>
    <cellStyle name="40% - アクセント 4 36" xfId="687"/>
    <cellStyle name="40% - アクセント 4 37" xfId="688"/>
    <cellStyle name="40% - アクセント 4 38" xfId="689"/>
    <cellStyle name="40% - アクセント 4 39" xfId="690"/>
    <cellStyle name="40% - アクセント 4 4" xfId="691"/>
    <cellStyle name="40% - アクセント 4 40" xfId="692"/>
    <cellStyle name="40% - アクセント 4 41" xfId="693"/>
    <cellStyle name="40% - アクセント 4 42" xfId="694"/>
    <cellStyle name="40% - アクセント 4 43" xfId="695"/>
    <cellStyle name="40% - アクセント 4 44" xfId="696"/>
    <cellStyle name="40% - アクセント 4 45" xfId="697"/>
    <cellStyle name="40% - アクセント 4 46" xfId="698"/>
    <cellStyle name="40% - アクセント 4 47" xfId="699"/>
    <cellStyle name="40% - アクセント 4 48" xfId="700"/>
    <cellStyle name="40% - アクセント 4 49" xfId="701"/>
    <cellStyle name="40% - アクセント 4 5" xfId="702"/>
    <cellStyle name="40% - アクセント 4 50" xfId="703"/>
    <cellStyle name="40% - アクセント 4 51" xfId="704"/>
    <cellStyle name="40% - アクセント 4 52" xfId="705"/>
    <cellStyle name="40% - アクセント 4 53" xfId="706"/>
    <cellStyle name="40% - アクセント 4 54" xfId="707"/>
    <cellStyle name="40% - アクセント 4 55" xfId="708"/>
    <cellStyle name="40% - アクセント 4 56" xfId="709"/>
    <cellStyle name="40% - アクセント 4 57" xfId="710"/>
    <cellStyle name="40% - アクセント 4 58" xfId="711"/>
    <cellStyle name="40% - アクセント 4 59" xfId="712"/>
    <cellStyle name="40% - アクセント 4 6" xfId="713"/>
    <cellStyle name="40% - アクセント 4 60" xfId="714"/>
    <cellStyle name="40% - アクセント 4 61" xfId="715"/>
    <cellStyle name="40% - アクセント 4 62" xfId="716"/>
    <cellStyle name="40% - アクセント 4 63" xfId="717"/>
    <cellStyle name="40% - アクセント 4 64" xfId="718"/>
    <cellStyle name="40% - アクセント 4 65" xfId="719"/>
    <cellStyle name="40% - アクセント 4 66" xfId="720"/>
    <cellStyle name="40% - アクセント 4 67" xfId="721"/>
    <cellStyle name="40% - アクセント 4 68" xfId="722"/>
    <cellStyle name="40% - アクセント 4 69" xfId="723"/>
    <cellStyle name="40% - アクセント 4 7" xfId="724"/>
    <cellStyle name="40% - アクセント 4 70" xfId="725"/>
    <cellStyle name="40% - アクセント 4 71" xfId="726"/>
    <cellStyle name="40% - アクセント 4 72" xfId="727"/>
    <cellStyle name="40% - アクセント 4 73" xfId="728"/>
    <cellStyle name="40% - アクセント 4 8" xfId="729"/>
    <cellStyle name="40% - アクセント 4 9" xfId="730"/>
    <cellStyle name="40% - アクセント 5" xfId="731" builtinId="47" customBuiltin="1"/>
    <cellStyle name="40% - アクセント 5 10" xfId="732"/>
    <cellStyle name="40% - アクセント 5 11" xfId="733"/>
    <cellStyle name="40% - アクセント 5 12" xfId="734"/>
    <cellStyle name="40% - アクセント 5 13" xfId="735"/>
    <cellStyle name="40% - アクセント 5 14" xfId="736"/>
    <cellStyle name="40% - アクセント 5 15" xfId="737"/>
    <cellStyle name="40% - アクセント 5 16" xfId="738"/>
    <cellStyle name="40% - アクセント 5 17" xfId="739"/>
    <cellStyle name="40% - アクセント 5 18" xfId="740"/>
    <cellStyle name="40% - アクセント 5 19" xfId="741"/>
    <cellStyle name="40% - アクセント 5 2" xfId="742"/>
    <cellStyle name="40% - アクセント 5 20" xfId="743"/>
    <cellStyle name="40% - アクセント 5 21" xfId="744"/>
    <cellStyle name="40% - アクセント 5 22" xfId="745"/>
    <cellStyle name="40% - アクセント 5 23" xfId="746"/>
    <cellStyle name="40% - アクセント 5 24" xfId="747"/>
    <cellStyle name="40% - アクセント 5 25" xfId="748"/>
    <cellStyle name="40% - アクセント 5 26" xfId="749"/>
    <cellStyle name="40% - アクセント 5 27" xfId="750"/>
    <cellStyle name="40% - アクセント 5 28" xfId="751"/>
    <cellStyle name="40% - アクセント 5 29" xfId="752"/>
    <cellStyle name="40% - アクセント 5 3" xfId="753"/>
    <cellStyle name="40% - アクセント 5 30" xfId="754"/>
    <cellStyle name="40% - アクセント 5 31" xfId="755"/>
    <cellStyle name="40% - アクセント 5 32" xfId="756"/>
    <cellStyle name="40% - アクセント 5 33" xfId="757"/>
    <cellStyle name="40% - アクセント 5 34" xfId="758"/>
    <cellStyle name="40% - アクセント 5 35" xfId="759"/>
    <cellStyle name="40% - アクセント 5 36" xfId="760"/>
    <cellStyle name="40% - アクセント 5 37" xfId="761"/>
    <cellStyle name="40% - アクセント 5 38" xfId="762"/>
    <cellStyle name="40% - アクセント 5 39" xfId="763"/>
    <cellStyle name="40% - アクセント 5 4" xfId="764"/>
    <cellStyle name="40% - アクセント 5 40" xfId="765"/>
    <cellStyle name="40% - アクセント 5 41" xfId="766"/>
    <cellStyle name="40% - アクセント 5 42" xfId="767"/>
    <cellStyle name="40% - アクセント 5 43" xfId="768"/>
    <cellStyle name="40% - アクセント 5 44" xfId="769"/>
    <cellStyle name="40% - アクセント 5 45" xfId="770"/>
    <cellStyle name="40% - アクセント 5 46" xfId="771"/>
    <cellStyle name="40% - アクセント 5 47" xfId="772"/>
    <cellStyle name="40% - アクセント 5 48" xfId="773"/>
    <cellStyle name="40% - アクセント 5 49" xfId="774"/>
    <cellStyle name="40% - アクセント 5 5" xfId="775"/>
    <cellStyle name="40% - アクセント 5 50" xfId="776"/>
    <cellStyle name="40% - アクセント 5 51" xfId="777"/>
    <cellStyle name="40% - アクセント 5 52" xfId="778"/>
    <cellStyle name="40% - アクセント 5 53" xfId="779"/>
    <cellStyle name="40% - アクセント 5 54" xfId="780"/>
    <cellStyle name="40% - アクセント 5 55" xfId="781"/>
    <cellStyle name="40% - アクセント 5 56" xfId="782"/>
    <cellStyle name="40% - アクセント 5 57" xfId="783"/>
    <cellStyle name="40% - アクセント 5 58" xfId="784"/>
    <cellStyle name="40% - アクセント 5 59" xfId="785"/>
    <cellStyle name="40% - アクセント 5 6" xfId="786"/>
    <cellStyle name="40% - アクセント 5 60" xfId="787"/>
    <cellStyle name="40% - アクセント 5 61" xfId="788"/>
    <cellStyle name="40% - アクセント 5 62" xfId="789"/>
    <cellStyle name="40% - アクセント 5 63" xfId="790"/>
    <cellStyle name="40% - アクセント 5 64" xfId="791"/>
    <cellStyle name="40% - アクセント 5 65" xfId="792"/>
    <cellStyle name="40% - アクセント 5 66" xfId="793"/>
    <cellStyle name="40% - アクセント 5 67" xfId="794"/>
    <cellStyle name="40% - アクセント 5 68" xfId="795"/>
    <cellStyle name="40% - アクセント 5 69" xfId="796"/>
    <cellStyle name="40% - アクセント 5 7" xfId="797"/>
    <cellStyle name="40% - アクセント 5 70" xfId="798"/>
    <cellStyle name="40% - アクセント 5 71" xfId="799"/>
    <cellStyle name="40% - アクセント 5 72" xfId="800"/>
    <cellStyle name="40% - アクセント 5 73" xfId="801"/>
    <cellStyle name="40% - アクセント 5 8" xfId="802"/>
    <cellStyle name="40% - アクセント 5 9" xfId="803"/>
    <cellStyle name="40% - アクセント 6" xfId="804" builtinId="51" customBuiltin="1"/>
    <cellStyle name="40% - アクセント 6 10" xfId="805"/>
    <cellStyle name="40% - アクセント 6 11" xfId="806"/>
    <cellStyle name="40% - アクセント 6 12" xfId="807"/>
    <cellStyle name="40% - アクセント 6 13" xfId="808"/>
    <cellStyle name="40% - アクセント 6 14" xfId="809"/>
    <cellStyle name="40% - アクセント 6 15" xfId="810"/>
    <cellStyle name="40% - アクセント 6 16" xfId="811"/>
    <cellStyle name="40% - アクセント 6 17" xfId="812"/>
    <cellStyle name="40% - アクセント 6 18" xfId="813"/>
    <cellStyle name="40% - アクセント 6 19" xfId="814"/>
    <cellStyle name="40% - アクセント 6 2" xfId="815"/>
    <cellStyle name="40% - アクセント 6 20" xfId="816"/>
    <cellStyle name="40% - アクセント 6 21" xfId="817"/>
    <cellStyle name="40% - アクセント 6 22" xfId="818"/>
    <cellStyle name="40% - アクセント 6 23" xfId="819"/>
    <cellStyle name="40% - アクセント 6 24" xfId="820"/>
    <cellStyle name="40% - アクセント 6 25" xfId="821"/>
    <cellStyle name="40% - アクセント 6 26" xfId="822"/>
    <cellStyle name="40% - アクセント 6 27" xfId="823"/>
    <cellStyle name="40% - アクセント 6 28" xfId="824"/>
    <cellStyle name="40% - アクセント 6 29" xfId="825"/>
    <cellStyle name="40% - アクセント 6 3" xfId="826"/>
    <cellStyle name="40% - アクセント 6 30" xfId="827"/>
    <cellStyle name="40% - アクセント 6 31" xfId="828"/>
    <cellStyle name="40% - アクセント 6 32" xfId="829"/>
    <cellStyle name="40% - アクセント 6 33" xfId="830"/>
    <cellStyle name="40% - アクセント 6 34" xfId="831"/>
    <cellStyle name="40% - アクセント 6 35" xfId="832"/>
    <cellStyle name="40% - アクセント 6 36" xfId="833"/>
    <cellStyle name="40% - アクセント 6 37" xfId="834"/>
    <cellStyle name="40% - アクセント 6 38" xfId="835"/>
    <cellStyle name="40% - アクセント 6 39" xfId="836"/>
    <cellStyle name="40% - アクセント 6 4" xfId="837"/>
    <cellStyle name="40% - アクセント 6 40" xfId="838"/>
    <cellStyle name="40% - アクセント 6 41" xfId="839"/>
    <cellStyle name="40% - アクセント 6 42" xfId="840"/>
    <cellStyle name="40% - アクセント 6 43" xfId="841"/>
    <cellStyle name="40% - アクセント 6 44" xfId="842"/>
    <cellStyle name="40% - アクセント 6 45" xfId="843"/>
    <cellStyle name="40% - アクセント 6 46" xfId="844"/>
    <cellStyle name="40% - アクセント 6 47" xfId="845"/>
    <cellStyle name="40% - アクセント 6 48" xfId="846"/>
    <cellStyle name="40% - アクセント 6 49" xfId="847"/>
    <cellStyle name="40% - アクセント 6 5" xfId="848"/>
    <cellStyle name="40% - アクセント 6 50" xfId="849"/>
    <cellStyle name="40% - アクセント 6 51" xfId="850"/>
    <cellStyle name="40% - アクセント 6 52" xfId="851"/>
    <cellStyle name="40% - アクセント 6 53" xfId="852"/>
    <cellStyle name="40% - アクセント 6 54" xfId="853"/>
    <cellStyle name="40% - アクセント 6 55" xfId="854"/>
    <cellStyle name="40% - アクセント 6 56" xfId="855"/>
    <cellStyle name="40% - アクセント 6 57" xfId="856"/>
    <cellStyle name="40% - アクセント 6 58" xfId="857"/>
    <cellStyle name="40% - アクセント 6 59" xfId="858"/>
    <cellStyle name="40% - アクセント 6 6" xfId="859"/>
    <cellStyle name="40% - アクセント 6 60" xfId="860"/>
    <cellStyle name="40% - アクセント 6 61" xfId="861"/>
    <cellStyle name="40% - アクセント 6 62" xfId="862"/>
    <cellStyle name="40% - アクセント 6 63" xfId="863"/>
    <cellStyle name="40% - アクセント 6 64" xfId="864"/>
    <cellStyle name="40% - アクセント 6 65" xfId="865"/>
    <cellStyle name="40% - アクセント 6 66" xfId="866"/>
    <cellStyle name="40% - アクセント 6 67" xfId="867"/>
    <cellStyle name="40% - アクセント 6 68" xfId="868"/>
    <cellStyle name="40% - アクセント 6 69" xfId="869"/>
    <cellStyle name="40% - アクセント 6 7" xfId="870"/>
    <cellStyle name="40% - アクセント 6 70" xfId="871"/>
    <cellStyle name="40% - アクセント 6 71" xfId="872"/>
    <cellStyle name="40% - アクセント 6 72" xfId="873"/>
    <cellStyle name="40% - アクセント 6 73" xfId="874"/>
    <cellStyle name="40% - アクセント 6 8" xfId="875"/>
    <cellStyle name="40% - アクセント 6 9" xfId="876"/>
    <cellStyle name="60% - アクセント 1" xfId="877" builtinId="32" customBuiltin="1"/>
    <cellStyle name="60% - アクセント 1 10" xfId="878"/>
    <cellStyle name="60% - アクセント 1 11" xfId="879"/>
    <cellStyle name="60% - アクセント 1 12" xfId="880"/>
    <cellStyle name="60% - アクセント 1 13" xfId="881"/>
    <cellStyle name="60% - アクセント 1 14" xfId="882"/>
    <cellStyle name="60% - アクセント 1 15" xfId="883"/>
    <cellStyle name="60% - アクセント 1 16" xfId="884"/>
    <cellStyle name="60% - アクセント 1 17" xfId="885"/>
    <cellStyle name="60% - アクセント 1 18" xfId="886"/>
    <cellStyle name="60% - アクセント 1 19" xfId="887"/>
    <cellStyle name="60% - アクセント 1 2" xfId="888"/>
    <cellStyle name="60% - アクセント 1 20" xfId="889"/>
    <cellStyle name="60% - アクセント 1 21" xfId="890"/>
    <cellStyle name="60% - アクセント 1 22" xfId="891"/>
    <cellStyle name="60% - アクセント 1 23" xfId="892"/>
    <cellStyle name="60% - アクセント 1 24" xfId="893"/>
    <cellStyle name="60% - アクセント 1 25" xfId="894"/>
    <cellStyle name="60% - アクセント 1 26" xfId="895"/>
    <cellStyle name="60% - アクセント 1 27" xfId="896"/>
    <cellStyle name="60% - アクセント 1 28" xfId="897"/>
    <cellStyle name="60% - アクセント 1 29" xfId="898"/>
    <cellStyle name="60% - アクセント 1 3" xfId="899"/>
    <cellStyle name="60% - アクセント 1 30" xfId="900"/>
    <cellStyle name="60% - アクセント 1 31" xfId="901"/>
    <cellStyle name="60% - アクセント 1 32" xfId="902"/>
    <cellStyle name="60% - アクセント 1 33" xfId="903"/>
    <cellStyle name="60% - アクセント 1 34" xfId="904"/>
    <cellStyle name="60% - アクセント 1 35" xfId="905"/>
    <cellStyle name="60% - アクセント 1 36" xfId="906"/>
    <cellStyle name="60% - アクセント 1 37" xfId="907"/>
    <cellStyle name="60% - アクセント 1 38" xfId="908"/>
    <cellStyle name="60% - アクセント 1 39" xfId="909"/>
    <cellStyle name="60% - アクセント 1 4" xfId="910"/>
    <cellStyle name="60% - アクセント 1 40" xfId="911"/>
    <cellStyle name="60% - アクセント 1 41" xfId="912"/>
    <cellStyle name="60% - アクセント 1 42" xfId="913"/>
    <cellStyle name="60% - アクセント 1 43" xfId="914"/>
    <cellStyle name="60% - アクセント 1 44" xfId="915"/>
    <cellStyle name="60% - アクセント 1 45" xfId="916"/>
    <cellStyle name="60% - アクセント 1 46" xfId="917"/>
    <cellStyle name="60% - アクセント 1 47" xfId="918"/>
    <cellStyle name="60% - アクセント 1 48" xfId="919"/>
    <cellStyle name="60% - アクセント 1 49" xfId="920"/>
    <cellStyle name="60% - アクセント 1 5" xfId="921"/>
    <cellStyle name="60% - アクセント 1 50" xfId="922"/>
    <cellStyle name="60% - アクセント 1 51" xfId="923"/>
    <cellStyle name="60% - アクセント 1 52" xfId="924"/>
    <cellStyle name="60% - アクセント 1 53" xfId="925"/>
    <cellStyle name="60% - アクセント 1 54" xfId="926"/>
    <cellStyle name="60% - アクセント 1 55" xfId="927"/>
    <cellStyle name="60% - アクセント 1 56" xfId="928"/>
    <cellStyle name="60% - アクセント 1 57" xfId="929"/>
    <cellStyle name="60% - アクセント 1 58" xfId="930"/>
    <cellStyle name="60% - アクセント 1 59" xfId="931"/>
    <cellStyle name="60% - アクセント 1 6" xfId="932"/>
    <cellStyle name="60% - アクセント 1 60" xfId="933"/>
    <cellStyle name="60% - アクセント 1 61" xfId="934"/>
    <cellStyle name="60% - アクセント 1 62" xfId="935"/>
    <cellStyle name="60% - アクセント 1 63" xfId="936"/>
    <cellStyle name="60% - アクセント 1 64" xfId="937"/>
    <cellStyle name="60% - アクセント 1 65" xfId="938"/>
    <cellStyle name="60% - アクセント 1 66" xfId="939"/>
    <cellStyle name="60% - アクセント 1 67" xfId="940"/>
    <cellStyle name="60% - アクセント 1 68" xfId="941"/>
    <cellStyle name="60% - アクセント 1 69" xfId="942"/>
    <cellStyle name="60% - アクセント 1 7" xfId="943"/>
    <cellStyle name="60% - アクセント 1 70" xfId="944"/>
    <cellStyle name="60% - アクセント 1 71" xfId="945"/>
    <cellStyle name="60% - アクセント 1 72" xfId="946"/>
    <cellStyle name="60% - アクセント 1 73" xfId="947"/>
    <cellStyle name="60% - アクセント 1 8" xfId="948"/>
    <cellStyle name="60% - アクセント 1 9" xfId="949"/>
    <cellStyle name="60% - アクセント 2" xfId="950" builtinId="36" customBuiltin="1"/>
    <cellStyle name="60% - アクセント 2 10" xfId="951"/>
    <cellStyle name="60% - アクセント 2 11" xfId="952"/>
    <cellStyle name="60% - アクセント 2 12" xfId="953"/>
    <cellStyle name="60% - アクセント 2 13" xfId="954"/>
    <cellStyle name="60% - アクセント 2 14" xfId="955"/>
    <cellStyle name="60% - アクセント 2 15" xfId="956"/>
    <cellStyle name="60% - アクセント 2 16" xfId="957"/>
    <cellStyle name="60% - アクセント 2 17" xfId="958"/>
    <cellStyle name="60% - アクセント 2 18" xfId="959"/>
    <cellStyle name="60% - アクセント 2 19" xfId="960"/>
    <cellStyle name="60% - アクセント 2 2" xfId="961"/>
    <cellStyle name="60% - アクセント 2 20" xfId="962"/>
    <cellStyle name="60% - アクセント 2 21" xfId="963"/>
    <cellStyle name="60% - アクセント 2 22" xfId="964"/>
    <cellStyle name="60% - アクセント 2 23" xfId="965"/>
    <cellStyle name="60% - アクセント 2 24" xfId="966"/>
    <cellStyle name="60% - アクセント 2 25" xfId="967"/>
    <cellStyle name="60% - アクセント 2 26" xfId="968"/>
    <cellStyle name="60% - アクセント 2 27" xfId="969"/>
    <cellStyle name="60% - アクセント 2 28" xfId="970"/>
    <cellStyle name="60% - アクセント 2 29" xfId="971"/>
    <cellStyle name="60% - アクセント 2 3" xfId="972"/>
    <cellStyle name="60% - アクセント 2 30" xfId="973"/>
    <cellStyle name="60% - アクセント 2 31" xfId="974"/>
    <cellStyle name="60% - アクセント 2 32" xfId="975"/>
    <cellStyle name="60% - アクセント 2 33" xfId="976"/>
    <cellStyle name="60% - アクセント 2 34" xfId="977"/>
    <cellStyle name="60% - アクセント 2 35" xfId="978"/>
    <cellStyle name="60% - アクセント 2 36" xfId="979"/>
    <cellStyle name="60% - アクセント 2 37" xfId="980"/>
    <cellStyle name="60% - アクセント 2 38" xfId="981"/>
    <cellStyle name="60% - アクセント 2 39" xfId="982"/>
    <cellStyle name="60% - アクセント 2 4" xfId="983"/>
    <cellStyle name="60% - アクセント 2 40" xfId="984"/>
    <cellStyle name="60% - アクセント 2 41" xfId="985"/>
    <cellStyle name="60% - アクセント 2 42" xfId="986"/>
    <cellStyle name="60% - アクセント 2 43" xfId="987"/>
    <cellStyle name="60% - アクセント 2 44" xfId="988"/>
    <cellStyle name="60% - アクセント 2 45" xfId="989"/>
    <cellStyle name="60% - アクセント 2 46" xfId="990"/>
    <cellStyle name="60% - アクセント 2 47" xfId="991"/>
    <cellStyle name="60% - アクセント 2 48" xfId="992"/>
    <cellStyle name="60% - アクセント 2 49" xfId="993"/>
    <cellStyle name="60% - アクセント 2 5" xfId="994"/>
    <cellStyle name="60% - アクセント 2 50" xfId="995"/>
    <cellStyle name="60% - アクセント 2 51" xfId="996"/>
    <cellStyle name="60% - アクセント 2 52" xfId="997"/>
    <cellStyle name="60% - アクセント 2 53" xfId="998"/>
    <cellStyle name="60% - アクセント 2 54" xfId="999"/>
    <cellStyle name="60% - アクセント 2 55" xfId="1000"/>
    <cellStyle name="60% - アクセント 2 56" xfId="1001"/>
    <cellStyle name="60% - アクセント 2 57" xfId="1002"/>
    <cellStyle name="60% - アクセント 2 58" xfId="1003"/>
    <cellStyle name="60% - アクセント 2 59" xfId="1004"/>
    <cellStyle name="60% - アクセント 2 6" xfId="1005"/>
    <cellStyle name="60% - アクセント 2 60" xfId="1006"/>
    <cellStyle name="60% - アクセント 2 61" xfId="1007"/>
    <cellStyle name="60% - アクセント 2 62" xfId="1008"/>
    <cellStyle name="60% - アクセント 2 63" xfId="1009"/>
    <cellStyle name="60% - アクセント 2 64" xfId="1010"/>
    <cellStyle name="60% - アクセント 2 65" xfId="1011"/>
    <cellStyle name="60% - アクセント 2 66" xfId="1012"/>
    <cellStyle name="60% - アクセント 2 67" xfId="1013"/>
    <cellStyle name="60% - アクセント 2 68" xfId="1014"/>
    <cellStyle name="60% - アクセント 2 69" xfId="1015"/>
    <cellStyle name="60% - アクセント 2 7" xfId="1016"/>
    <cellStyle name="60% - アクセント 2 70" xfId="1017"/>
    <cellStyle name="60% - アクセント 2 71" xfId="1018"/>
    <cellStyle name="60% - アクセント 2 72" xfId="1019"/>
    <cellStyle name="60% - アクセント 2 73" xfId="1020"/>
    <cellStyle name="60% - アクセント 2 8" xfId="1021"/>
    <cellStyle name="60% - アクセント 2 9" xfId="1022"/>
    <cellStyle name="60% - アクセント 3" xfId="1023" builtinId="40" customBuiltin="1"/>
    <cellStyle name="60% - アクセント 3 10" xfId="1024"/>
    <cellStyle name="60% - アクセント 3 11" xfId="1025"/>
    <cellStyle name="60% - アクセント 3 12" xfId="1026"/>
    <cellStyle name="60% - アクセント 3 13" xfId="1027"/>
    <cellStyle name="60% - アクセント 3 14" xfId="1028"/>
    <cellStyle name="60% - アクセント 3 15" xfId="1029"/>
    <cellStyle name="60% - アクセント 3 16" xfId="1030"/>
    <cellStyle name="60% - アクセント 3 17" xfId="1031"/>
    <cellStyle name="60% - アクセント 3 18" xfId="1032"/>
    <cellStyle name="60% - アクセント 3 19" xfId="1033"/>
    <cellStyle name="60% - アクセント 3 2" xfId="1034"/>
    <cellStyle name="60% - アクセント 3 20" xfId="1035"/>
    <cellStyle name="60% - アクセント 3 21" xfId="1036"/>
    <cellStyle name="60% - アクセント 3 22" xfId="1037"/>
    <cellStyle name="60% - アクセント 3 23" xfId="1038"/>
    <cellStyle name="60% - アクセント 3 24" xfId="1039"/>
    <cellStyle name="60% - アクセント 3 25" xfId="1040"/>
    <cellStyle name="60% - アクセント 3 26" xfId="1041"/>
    <cellStyle name="60% - アクセント 3 27" xfId="1042"/>
    <cellStyle name="60% - アクセント 3 28" xfId="1043"/>
    <cellStyle name="60% - アクセント 3 29" xfId="1044"/>
    <cellStyle name="60% - アクセント 3 3" xfId="1045"/>
    <cellStyle name="60% - アクセント 3 30" xfId="1046"/>
    <cellStyle name="60% - アクセント 3 31" xfId="1047"/>
    <cellStyle name="60% - アクセント 3 32" xfId="1048"/>
    <cellStyle name="60% - アクセント 3 33" xfId="1049"/>
    <cellStyle name="60% - アクセント 3 34" xfId="1050"/>
    <cellStyle name="60% - アクセント 3 35" xfId="1051"/>
    <cellStyle name="60% - アクセント 3 36" xfId="1052"/>
    <cellStyle name="60% - アクセント 3 37" xfId="1053"/>
    <cellStyle name="60% - アクセント 3 38" xfId="1054"/>
    <cellStyle name="60% - アクセント 3 39" xfId="1055"/>
    <cellStyle name="60% - アクセント 3 4" xfId="1056"/>
    <cellStyle name="60% - アクセント 3 40" xfId="1057"/>
    <cellStyle name="60% - アクセント 3 41" xfId="1058"/>
    <cellStyle name="60% - アクセント 3 42" xfId="1059"/>
    <cellStyle name="60% - アクセント 3 43" xfId="1060"/>
    <cellStyle name="60% - アクセント 3 44" xfId="1061"/>
    <cellStyle name="60% - アクセント 3 45" xfId="1062"/>
    <cellStyle name="60% - アクセント 3 46" xfId="1063"/>
    <cellStyle name="60% - アクセント 3 47" xfId="1064"/>
    <cellStyle name="60% - アクセント 3 48" xfId="1065"/>
    <cellStyle name="60% - アクセント 3 49" xfId="1066"/>
    <cellStyle name="60% - アクセント 3 5" xfId="1067"/>
    <cellStyle name="60% - アクセント 3 50" xfId="1068"/>
    <cellStyle name="60% - アクセント 3 51" xfId="1069"/>
    <cellStyle name="60% - アクセント 3 52" xfId="1070"/>
    <cellStyle name="60% - アクセント 3 53" xfId="1071"/>
    <cellStyle name="60% - アクセント 3 54" xfId="1072"/>
    <cellStyle name="60% - アクセント 3 55" xfId="1073"/>
    <cellStyle name="60% - アクセント 3 56" xfId="1074"/>
    <cellStyle name="60% - アクセント 3 57" xfId="1075"/>
    <cellStyle name="60% - アクセント 3 58" xfId="1076"/>
    <cellStyle name="60% - アクセント 3 59" xfId="1077"/>
    <cellStyle name="60% - アクセント 3 6" xfId="1078"/>
    <cellStyle name="60% - アクセント 3 60" xfId="1079"/>
    <cellStyle name="60% - アクセント 3 61" xfId="1080"/>
    <cellStyle name="60% - アクセント 3 62" xfId="1081"/>
    <cellStyle name="60% - アクセント 3 63" xfId="1082"/>
    <cellStyle name="60% - アクセント 3 64" xfId="1083"/>
    <cellStyle name="60% - アクセント 3 65" xfId="1084"/>
    <cellStyle name="60% - アクセント 3 66" xfId="1085"/>
    <cellStyle name="60% - アクセント 3 67" xfId="1086"/>
    <cellStyle name="60% - アクセント 3 68" xfId="1087"/>
    <cellStyle name="60% - アクセント 3 69" xfId="1088"/>
    <cellStyle name="60% - アクセント 3 7" xfId="1089"/>
    <cellStyle name="60% - アクセント 3 70" xfId="1090"/>
    <cellStyle name="60% - アクセント 3 71" xfId="1091"/>
    <cellStyle name="60% - アクセント 3 72" xfId="1092"/>
    <cellStyle name="60% - アクセント 3 73" xfId="1093"/>
    <cellStyle name="60% - アクセント 3 8" xfId="1094"/>
    <cellStyle name="60% - アクセント 3 9" xfId="1095"/>
    <cellStyle name="60% - アクセント 4" xfId="1096" builtinId="44" customBuiltin="1"/>
    <cellStyle name="60% - アクセント 4 10" xfId="1097"/>
    <cellStyle name="60% - アクセント 4 11" xfId="1098"/>
    <cellStyle name="60% - アクセント 4 12" xfId="1099"/>
    <cellStyle name="60% - アクセント 4 13" xfId="1100"/>
    <cellStyle name="60% - アクセント 4 14" xfId="1101"/>
    <cellStyle name="60% - アクセント 4 15" xfId="1102"/>
    <cellStyle name="60% - アクセント 4 16" xfId="1103"/>
    <cellStyle name="60% - アクセント 4 17" xfId="1104"/>
    <cellStyle name="60% - アクセント 4 18" xfId="1105"/>
    <cellStyle name="60% - アクセント 4 19" xfId="1106"/>
    <cellStyle name="60% - アクセント 4 2" xfId="1107"/>
    <cellStyle name="60% - アクセント 4 20" xfId="1108"/>
    <cellStyle name="60% - アクセント 4 21" xfId="1109"/>
    <cellStyle name="60% - アクセント 4 22" xfId="1110"/>
    <cellStyle name="60% - アクセント 4 23" xfId="1111"/>
    <cellStyle name="60% - アクセント 4 24" xfId="1112"/>
    <cellStyle name="60% - アクセント 4 25" xfId="1113"/>
    <cellStyle name="60% - アクセント 4 26" xfId="1114"/>
    <cellStyle name="60% - アクセント 4 27" xfId="1115"/>
    <cellStyle name="60% - アクセント 4 28" xfId="1116"/>
    <cellStyle name="60% - アクセント 4 29" xfId="1117"/>
    <cellStyle name="60% - アクセント 4 3" xfId="1118"/>
    <cellStyle name="60% - アクセント 4 30" xfId="1119"/>
    <cellStyle name="60% - アクセント 4 31" xfId="1120"/>
    <cellStyle name="60% - アクセント 4 32" xfId="1121"/>
    <cellStyle name="60% - アクセント 4 33" xfId="1122"/>
    <cellStyle name="60% - アクセント 4 34" xfId="1123"/>
    <cellStyle name="60% - アクセント 4 35" xfId="1124"/>
    <cellStyle name="60% - アクセント 4 36" xfId="1125"/>
    <cellStyle name="60% - アクセント 4 37" xfId="1126"/>
    <cellStyle name="60% - アクセント 4 38" xfId="1127"/>
    <cellStyle name="60% - アクセント 4 39" xfId="1128"/>
    <cellStyle name="60% - アクセント 4 4" xfId="1129"/>
    <cellStyle name="60% - アクセント 4 40" xfId="1130"/>
    <cellStyle name="60% - アクセント 4 41" xfId="1131"/>
    <cellStyle name="60% - アクセント 4 42" xfId="1132"/>
    <cellStyle name="60% - アクセント 4 43" xfId="1133"/>
    <cellStyle name="60% - アクセント 4 44" xfId="1134"/>
    <cellStyle name="60% - アクセント 4 45" xfId="1135"/>
    <cellStyle name="60% - アクセント 4 46" xfId="1136"/>
    <cellStyle name="60% - アクセント 4 47" xfId="1137"/>
    <cellStyle name="60% - アクセント 4 48" xfId="1138"/>
    <cellStyle name="60% - アクセント 4 49" xfId="1139"/>
    <cellStyle name="60% - アクセント 4 5" xfId="1140"/>
    <cellStyle name="60% - アクセント 4 50" xfId="1141"/>
    <cellStyle name="60% - アクセント 4 51" xfId="1142"/>
    <cellStyle name="60% - アクセント 4 52" xfId="1143"/>
    <cellStyle name="60% - アクセント 4 53" xfId="1144"/>
    <cellStyle name="60% - アクセント 4 54" xfId="1145"/>
    <cellStyle name="60% - アクセント 4 55" xfId="1146"/>
    <cellStyle name="60% - アクセント 4 56" xfId="1147"/>
    <cellStyle name="60% - アクセント 4 57" xfId="1148"/>
    <cellStyle name="60% - アクセント 4 58" xfId="1149"/>
    <cellStyle name="60% - アクセント 4 59" xfId="1150"/>
    <cellStyle name="60% - アクセント 4 6" xfId="1151"/>
    <cellStyle name="60% - アクセント 4 60" xfId="1152"/>
    <cellStyle name="60% - アクセント 4 61" xfId="1153"/>
    <cellStyle name="60% - アクセント 4 62" xfId="1154"/>
    <cellStyle name="60% - アクセント 4 63" xfId="1155"/>
    <cellStyle name="60% - アクセント 4 64" xfId="1156"/>
    <cellStyle name="60% - アクセント 4 65" xfId="1157"/>
    <cellStyle name="60% - アクセント 4 66" xfId="1158"/>
    <cellStyle name="60% - アクセント 4 67" xfId="1159"/>
    <cellStyle name="60% - アクセント 4 68" xfId="1160"/>
    <cellStyle name="60% - アクセント 4 69" xfId="1161"/>
    <cellStyle name="60% - アクセント 4 7" xfId="1162"/>
    <cellStyle name="60% - アクセント 4 70" xfId="1163"/>
    <cellStyle name="60% - アクセント 4 71" xfId="1164"/>
    <cellStyle name="60% - アクセント 4 72" xfId="1165"/>
    <cellStyle name="60% - アクセント 4 73" xfId="1166"/>
    <cellStyle name="60% - アクセント 4 8" xfId="1167"/>
    <cellStyle name="60% - アクセント 4 9" xfId="1168"/>
    <cellStyle name="60% - アクセント 5" xfId="1169" builtinId="48" customBuiltin="1"/>
    <cellStyle name="60% - アクセント 5 10" xfId="1170"/>
    <cellStyle name="60% - アクセント 5 11" xfId="1171"/>
    <cellStyle name="60% - アクセント 5 12" xfId="1172"/>
    <cellStyle name="60% - アクセント 5 13" xfId="1173"/>
    <cellStyle name="60% - アクセント 5 14" xfId="1174"/>
    <cellStyle name="60% - アクセント 5 15" xfId="1175"/>
    <cellStyle name="60% - アクセント 5 16" xfId="1176"/>
    <cellStyle name="60% - アクセント 5 17" xfId="1177"/>
    <cellStyle name="60% - アクセント 5 18" xfId="1178"/>
    <cellStyle name="60% - アクセント 5 19" xfId="1179"/>
    <cellStyle name="60% - アクセント 5 2" xfId="1180"/>
    <cellStyle name="60% - アクセント 5 20" xfId="1181"/>
    <cellStyle name="60% - アクセント 5 21" xfId="1182"/>
    <cellStyle name="60% - アクセント 5 22" xfId="1183"/>
    <cellStyle name="60% - アクセント 5 23" xfId="1184"/>
    <cellStyle name="60% - アクセント 5 24" xfId="1185"/>
    <cellStyle name="60% - アクセント 5 25" xfId="1186"/>
    <cellStyle name="60% - アクセント 5 26" xfId="1187"/>
    <cellStyle name="60% - アクセント 5 27" xfId="1188"/>
    <cellStyle name="60% - アクセント 5 28" xfId="1189"/>
    <cellStyle name="60% - アクセント 5 29" xfId="1190"/>
    <cellStyle name="60% - アクセント 5 3" xfId="1191"/>
    <cellStyle name="60% - アクセント 5 30" xfId="1192"/>
    <cellStyle name="60% - アクセント 5 31" xfId="1193"/>
    <cellStyle name="60% - アクセント 5 32" xfId="1194"/>
    <cellStyle name="60% - アクセント 5 33" xfId="1195"/>
    <cellStyle name="60% - アクセント 5 34" xfId="1196"/>
    <cellStyle name="60% - アクセント 5 35" xfId="1197"/>
    <cellStyle name="60% - アクセント 5 36" xfId="1198"/>
    <cellStyle name="60% - アクセント 5 37" xfId="1199"/>
    <cellStyle name="60% - アクセント 5 38" xfId="1200"/>
    <cellStyle name="60% - アクセント 5 39" xfId="1201"/>
    <cellStyle name="60% - アクセント 5 4" xfId="1202"/>
    <cellStyle name="60% - アクセント 5 40" xfId="1203"/>
    <cellStyle name="60% - アクセント 5 41" xfId="1204"/>
    <cellStyle name="60% - アクセント 5 42" xfId="1205"/>
    <cellStyle name="60% - アクセント 5 43" xfId="1206"/>
    <cellStyle name="60% - アクセント 5 44" xfId="1207"/>
    <cellStyle name="60% - アクセント 5 45" xfId="1208"/>
    <cellStyle name="60% - アクセント 5 46" xfId="1209"/>
    <cellStyle name="60% - アクセント 5 47" xfId="1210"/>
    <cellStyle name="60% - アクセント 5 48" xfId="1211"/>
    <cellStyle name="60% - アクセント 5 49" xfId="1212"/>
    <cellStyle name="60% - アクセント 5 5" xfId="1213"/>
    <cellStyle name="60% - アクセント 5 50" xfId="1214"/>
    <cellStyle name="60% - アクセント 5 51" xfId="1215"/>
    <cellStyle name="60% - アクセント 5 52" xfId="1216"/>
    <cellStyle name="60% - アクセント 5 53" xfId="1217"/>
    <cellStyle name="60% - アクセント 5 54" xfId="1218"/>
    <cellStyle name="60% - アクセント 5 55" xfId="1219"/>
    <cellStyle name="60% - アクセント 5 56" xfId="1220"/>
    <cellStyle name="60% - アクセント 5 57" xfId="1221"/>
    <cellStyle name="60% - アクセント 5 58" xfId="1222"/>
    <cellStyle name="60% - アクセント 5 59" xfId="1223"/>
    <cellStyle name="60% - アクセント 5 6" xfId="1224"/>
    <cellStyle name="60% - アクセント 5 60" xfId="1225"/>
    <cellStyle name="60% - アクセント 5 61" xfId="1226"/>
    <cellStyle name="60% - アクセント 5 62" xfId="1227"/>
    <cellStyle name="60% - アクセント 5 63" xfId="1228"/>
    <cellStyle name="60% - アクセント 5 64" xfId="1229"/>
    <cellStyle name="60% - アクセント 5 65" xfId="1230"/>
    <cellStyle name="60% - アクセント 5 66" xfId="1231"/>
    <cellStyle name="60% - アクセント 5 67" xfId="1232"/>
    <cellStyle name="60% - アクセント 5 68" xfId="1233"/>
    <cellStyle name="60% - アクセント 5 69" xfId="1234"/>
    <cellStyle name="60% - アクセント 5 7" xfId="1235"/>
    <cellStyle name="60% - アクセント 5 70" xfId="1236"/>
    <cellStyle name="60% - アクセント 5 71" xfId="1237"/>
    <cellStyle name="60% - アクセント 5 72" xfId="1238"/>
    <cellStyle name="60% - アクセント 5 73" xfId="1239"/>
    <cellStyle name="60% - アクセント 5 8" xfId="1240"/>
    <cellStyle name="60% - アクセント 5 9" xfId="1241"/>
    <cellStyle name="60% - アクセント 6" xfId="1242" builtinId="52" customBuiltin="1"/>
    <cellStyle name="60% - アクセント 6 10" xfId="1243"/>
    <cellStyle name="60% - アクセント 6 11" xfId="1244"/>
    <cellStyle name="60% - アクセント 6 12" xfId="1245"/>
    <cellStyle name="60% - アクセント 6 13" xfId="1246"/>
    <cellStyle name="60% - アクセント 6 14" xfId="1247"/>
    <cellStyle name="60% - アクセント 6 15" xfId="1248"/>
    <cellStyle name="60% - アクセント 6 16" xfId="1249"/>
    <cellStyle name="60% - アクセント 6 17" xfId="1250"/>
    <cellStyle name="60% - アクセント 6 18" xfId="1251"/>
    <cellStyle name="60% - アクセント 6 19" xfId="1252"/>
    <cellStyle name="60% - アクセント 6 2" xfId="1253"/>
    <cellStyle name="60% - アクセント 6 20" xfId="1254"/>
    <cellStyle name="60% - アクセント 6 21" xfId="1255"/>
    <cellStyle name="60% - アクセント 6 22" xfId="1256"/>
    <cellStyle name="60% - アクセント 6 23" xfId="1257"/>
    <cellStyle name="60% - アクセント 6 24" xfId="1258"/>
    <cellStyle name="60% - アクセント 6 25" xfId="1259"/>
    <cellStyle name="60% - アクセント 6 26" xfId="1260"/>
    <cellStyle name="60% - アクセント 6 27" xfId="1261"/>
    <cellStyle name="60% - アクセント 6 28" xfId="1262"/>
    <cellStyle name="60% - アクセント 6 29" xfId="1263"/>
    <cellStyle name="60% - アクセント 6 3" xfId="1264"/>
    <cellStyle name="60% - アクセント 6 30" xfId="1265"/>
    <cellStyle name="60% - アクセント 6 31" xfId="1266"/>
    <cellStyle name="60% - アクセント 6 32" xfId="1267"/>
    <cellStyle name="60% - アクセント 6 33" xfId="1268"/>
    <cellStyle name="60% - アクセント 6 34" xfId="1269"/>
    <cellStyle name="60% - アクセント 6 35" xfId="1270"/>
    <cellStyle name="60% - アクセント 6 36" xfId="1271"/>
    <cellStyle name="60% - アクセント 6 37" xfId="1272"/>
    <cellStyle name="60% - アクセント 6 38" xfId="1273"/>
    <cellStyle name="60% - アクセント 6 39" xfId="1274"/>
    <cellStyle name="60% - アクセント 6 4" xfId="1275"/>
    <cellStyle name="60% - アクセント 6 40" xfId="1276"/>
    <cellStyle name="60% - アクセント 6 41" xfId="1277"/>
    <cellStyle name="60% - アクセント 6 42" xfId="1278"/>
    <cellStyle name="60% - アクセント 6 43" xfId="1279"/>
    <cellStyle name="60% - アクセント 6 44" xfId="1280"/>
    <cellStyle name="60% - アクセント 6 45" xfId="1281"/>
    <cellStyle name="60% - アクセント 6 46" xfId="1282"/>
    <cellStyle name="60% - アクセント 6 47" xfId="1283"/>
    <cellStyle name="60% - アクセント 6 48" xfId="1284"/>
    <cellStyle name="60% - アクセント 6 49" xfId="1285"/>
    <cellStyle name="60% - アクセント 6 5" xfId="1286"/>
    <cellStyle name="60% - アクセント 6 50" xfId="1287"/>
    <cellStyle name="60% - アクセント 6 51" xfId="1288"/>
    <cellStyle name="60% - アクセント 6 52" xfId="1289"/>
    <cellStyle name="60% - アクセント 6 53" xfId="1290"/>
    <cellStyle name="60% - アクセント 6 54" xfId="1291"/>
    <cellStyle name="60% - アクセント 6 55" xfId="1292"/>
    <cellStyle name="60% - アクセント 6 56" xfId="1293"/>
    <cellStyle name="60% - アクセント 6 57" xfId="1294"/>
    <cellStyle name="60% - アクセント 6 58" xfId="1295"/>
    <cellStyle name="60% - アクセント 6 59" xfId="1296"/>
    <cellStyle name="60% - アクセント 6 6" xfId="1297"/>
    <cellStyle name="60% - アクセント 6 60" xfId="1298"/>
    <cellStyle name="60% - アクセント 6 61" xfId="1299"/>
    <cellStyle name="60% - アクセント 6 62" xfId="1300"/>
    <cellStyle name="60% - アクセント 6 63" xfId="1301"/>
    <cellStyle name="60% - アクセント 6 64" xfId="1302"/>
    <cellStyle name="60% - アクセント 6 65" xfId="1303"/>
    <cellStyle name="60% - アクセント 6 66" xfId="1304"/>
    <cellStyle name="60% - アクセント 6 67" xfId="1305"/>
    <cellStyle name="60% - アクセント 6 68" xfId="1306"/>
    <cellStyle name="60% - アクセント 6 69" xfId="1307"/>
    <cellStyle name="60% - アクセント 6 7" xfId="1308"/>
    <cellStyle name="60% - アクセント 6 70" xfId="1309"/>
    <cellStyle name="60% - アクセント 6 71" xfId="1310"/>
    <cellStyle name="60% - アクセント 6 72" xfId="1311"/>
    <cellStyle name="60% - アクセント 6 73" xfId="1312"/>
    <cellStyle name="60% - アクセント 6 8" xfId="1313"/>
    <cellStyle name="60% - アクセント 6 9" xfId="1314"/>
    <cellStyle name="アクセント 1" xfId="1315" builtinId="29" customBuiltin="1"/>
    <cellStyle name="アクセント 1 10" xfId="1316"/>
    <cellStyle name="アクセント 1 11" xfId="1317"/>
    <cellStyle name="アクセント 1 12" xfId="1318"/>
    <cellStyle name="アクセント 1 13" xfId="1319"/>
    <cellStyle name="アクセント 1 14" xfId="1320"/>
    <cellStyle name="アクセント 1 15" xfId="1321"/>
    <cellStyle name="アクセント 1 16" xfId="1322"/>
    <cellStyle name="アクセント 1 17" xfId="1323"/>
    <cellStyle name="アクセント 1 18" xfId="1324"/>
    <cellStyle name="アクセント 1 19" xfId="1325"/>
    <cellStyle name="アクセント 1 2" xfId="1326"/>
    <cellStyle name="アクセント 1 20" xfId="1327"/>
    <cellStyle name="アクセント 1 21" xfId="1328"/>
    <cellStyle name="アクセント 1 22" xfId="1329"/>
    <cellStyle name="アクセント 1 23" xfId="1330"/>
    <cellStyle name="アクセント 1 24" xfId="1331"/>
    <cellStyle name="アクセント 1 25" xfId="1332"/>
    <cellStyle name="アクセント 1 26" xfId="1333"/>
    <cellStyle name="アクセント 1 27" xfId="1334"/>
    <cellStyle name="アクセント 1 28" xfId="1335"/>
    <cellStyle name="アクセント 1 29" xfId="1336"/>
    <cellStyle name="アクセント 1 3" xfId="1337"/>
    <cellStyle name="アクセント 1 30" xfId="1338"/>
    <cellStyle name="アクセント 1 31" xfId="1339"/>
    <cellStyle name="アクセント 1 32" xfId="1340"/>
    <cellStyle name="アクセント 1 33" xfId="1341"/>
    <cellStyle name="アクセント 1 34" xfId="1342"/>
    <cellStyle name="アクセント 1 35" xfId="1343"/>
    <cellStyle name="アクセント 1 36" xfId="1344"/>
    <cellStyle name="アクセント 1 37" xfId="1345"/>
    <cellStyle name="アクセント 1 38" xfId="1346"/>
    <cellStyle name="アクセント 1 39" xfId="1347"/>
    <cellStyle name="アクセント 1 4" xfId="1348"/>
    <cellStyle name="アクセント 1 40" xfId="1349"/>
    <cellStyle name="アクセント 1 41" xfId="1350"/>
    <cellStyle name="アクセント 1 42" xfId="1351"/>
    <cellStyle name="アクセント 1 43" xfId="1352"/>
    <cellStyle name="アクセント 1 44" xfId="1353"/>
    <cellStyle name="アクセント 1 45" xfId="1354"/>
    <cellStyle name="アクセント 1 46" xfId="1355"/>
    <cellStyle name="アクセント 1 47" xfId="1356"/>
    <cellStyle name="アクセント 1 48" xfId="1357"/>
    <cellStyle name="アクセント 1 49" xfId="1358"/>
    <cellStyle name="アクセント 1 5" xfId="1359"/>
    <cellStyle name="アクセント 1 50" xfId="1360"/>
    <cellStyle name="アクセント 1 51" xfId="1361"/>
    <cellStyle name="アクセント 1 52" xfId="1362"/>
    <cellStyle name="アクセント 1 53" xfId="1363"/>
    <cellStyle name="アクセント 1 54" xfId="1364"/>
    <cellStyle name="アクセント 1 55" xfId="1365"/>
    <cellStyle name="アクセント 1 56" xfId="1366"/>
    <cellStyle name="アクセント 1 57" xfId="1367"/>
    <cellStyle name="アクセント 1 58" xfId="1368"/>
    <cellStyle name="アクセント 1 59" xfId="1369"/>
    <cellStyle name="アクセント 1 6" xfId="1370"/>
    <cellStyle name="アクセント 1 60" xfId="1371"/>
    <cellStyle name="アクセント 1 61" xfId="1372"/>
    <cellStyle name="アクセント 1 62" xfId="1373"/>
    <cellStyle name="アクセント 1 63" xfId="1374"/>
    <cellStyle name="アクセント 1 64" xfId="1375"/>
    <cellStyle name="アクセント 1 65" xfId="1376"/>
    <cellStyle name="アクセント 1 66" xfId="1377"/>
    <cellStyle name="アクセント 1 67" xfId="1378"/>
    <cellStyle name="アクセント 1 68" xfId="1379"/>
    <cellStyle name="アクセント 1 69" xfId="1380"/>
    <cellStyle name="アクセント 1 7" xfId="1381"/>
    <cellStyle name="アクセント 1 70" xfId="1382"/>
    <cellStyle name="アクセント 1 71" xfId="1383"/>
    <cellStyle name="アクセント 1 72" xfId="1384"/>
    <cellStyle name="アクセント 1 73" xfId="1385"/>
    <cellStyle name="アクセント 1 8" xfId="1386"/>
    <cellStyle name="アクセント 1 9" xfId="1387"/>
    <cellStyle name="アクセント 2" xfId="1388" builtinId="33" customBuiltin="1"/>
    <cellStyle name="アクセント 2 10" xfId="1389"/>
    <cellStyle name="アクセント 2 11" xfId="1390"/>
    <cellStyle name="アクセント 2 12" xfId="1391"/>
    <cellStyle name="アクセント 2 13" xfId="1392"/>
    <cellStyle name="アクセント 2 14" xfId="1393"/>
    <cellStyle name="アクセント 2 15" xfId="1394"/>
    <cellStyle name="アクセント 2 16" xfId="1395"/>
    <cellStyle name="アクセント 2 17" xfId="1396"/>
    <cellStyle name="アクセント 2 18" xfId="1397"/>
    <cellStyle name="アクセント 2 19" xfId="1398"/>
    <cellStyle name="アクセント 2 2" xfId="1399"/>
    <cellStyle name="アクセント 2 20" xfId="1400"/>
    <cellStyle name="アクセント 2 21" xfId="1401"/>
    <cellStyle name="アクセント 2 22" xfId="1402"/>
    <cellStyle name="アクセント 2 23" xfId="1403"/>
    <cellStyle name="アクセント 2 24" xfId="1404"/>
    <cellStyle name="アクセント 2 25" xfId="1405"/>
    <cellStyle name="アクセント 2 26" xfId="1406"/>
    <cellStyle name="アクセント 2 27" xfId="1407"/>
    <cellStyle name="アクセント 2 28" xfId="1408"/>
    <cellStyle name="アクセント 2 29" xfId="1409"/>
    <cellStyle name="アクセント 2 3" xfId="1410"/>
    <cellStyle name="アクセント 2 30" xfId="1411"/>
    <cellStyle name="アクセント 2 31" xfId="1412"/>
    <cellStyle name="アクセント 2 32" xfId="1413"/>
    <cellStyle name="アクセント 2 33" xfId="1414"/>
    <cellStyle name="アクセント 2 34" xfId="1415"/>
    <cellStyle name="アクセント 2 35" xfId="1416"/>
    <cellStyle name="アクセント 2 36" xfId="1417"/>
    <cellStyle name="アクセント 2 37" xfId="1418"/>
    <cellStyle name="アクセント 2 38" xfId="1419"/>
    <cellStyle name="アクセント 2 39" xfId="1420"/>
    <cellStyle name="アクセント 2 4" xfId="1421"/>
    <cellStyle name="アクセント 2 40" xfId="1422"/>
    <cellStyle name="アクセント 2 41" xfId="1423"/>
    <cellStyle name="アクセント 2 42" xfId="1424"/>
    <cellStyle name="アクセント 2 43" xfId="1425"/>
    <cellStyle name="アクセント 2 44" xfId="1426"/>
    <cellStyle name="アクセント 2 45" xfId="1427"/>
    <cellStyle name="アクセント 2 46" xfId="1428"/>
    <cellStyle name="アクセント 2 47" xfId="1429"/>
    <cellStyle name="アクセント 2 48" xfId="1430"/>
    <cellStyle name="アクセント 2 49" xfId="1431"/>
    <cellStyle name="アクセント 2 5" xfId="1432"/>
    <cellStyle name="アクセント 2 50" xfId="1433"/>
    <cellStyle name="アクセント 2 51" xfId="1434"/>
    <cellStyle name="アクセント 2 52" xfId="1435"/>
    <cellStyle name="アクセント 2 53" xfId="1436"/>
    <cellStyle name="アクセント 2 54" xfId="1437"/>
    <cellStyle name="アクセント 2 55" xfId="1438"/>
    <cellStyle name="アクセント 2 56" xfId="1439"/>
    <cellStyle name="アクセント 2 57" xfId="1440"/>
    <cellStyle name="アクセント 2 58" xfId="1441"/>
    <cellStyle name="アクセント 2 59" xfId="1442"/>
    <cellStyle name="アクセント 2 6" xfId="1443"/>
    <cellStyle name="アクセント 2 60" xfId="1444"/>
    <cellStyle name="アクセント 2 61" xfId="1445"/>
    <cellStyle name="アクセント 2 62" xfId="1446"/>
    <cellStyle name="アクセント 2 63" xfId="1447"/>
    <cellStyle name="アクセント 2 64" xfId="1448"/>
    <cellStyle name="アクセント 2 65" xfId="1449"/>
    <cellStyle name="アクセント 2 66" xfId="1450"/>
    <cellStyle name="アクセント 2 67" xfId="1451"/>
    <cellStyle name="アクセント 2 68" xfId="1452"/>
    <cellStyle name="アクセント 2 69" xfId="1453"/>
    <cellStyle name="アクセント 2 7" xfId="1454"/>
    <cellStyle name="アクセント 2 70" xfId="1455"/>
    <cellStyle name="アクセント 2 71" xfId="1456"/>
    <cellStyle name="アクセント 2 72" xfId="1457"/>
    <cellStyle name="アクセント 2 73" xfId="1458"/>
    <cellStyle name="アクセント 2 8" xfId="1459"/>
    <cellStyle name="アクセント 2 9" xfId="1460"/>
    <cellStyle name="アクセント 3" xfId="1461" builtinId="37" customBuiltin="1"/>
    <cellStyle name="アクセント 3 10" xfId="1462"/>
    <cellStyle name="アクセント 3 11" xfId="1463"/>
    <cellStyle name="アクセント 3 12" xfId="1464"/>
    <cellStyle name="アクセント 3 13" xfId="1465"/>
    <cellStyle name="アクセント 3 14" xfId="1466"/>
    <cellStyle name="アクセント 3 15" xfId="1467"/>
    <cellStyle name="アクセント 3 16" xfId="1468"/>
    <cellStyle name="アクセント 3 17" xfId="1469"/>
    <cellStyle name="アクセント 3 18" xfId="1470"/>
    <cellStyle name="アクセント 3 19" xfId="1471"/>
    <cellStyle name="アクセント 3 2" xfId="1472"/>
    <cellStyle name="アクセント 3 20" xfId="1473"/>
    <cellStyle name="アクセント 3 21" xfId="1474"/>
    <cellStyle name="アクセント 3 22" xfId="1475"/>
    <cellStyle name="アクセント 3 23" xfId="1476"/>
    <cellStyle name="アクセント 3 24" xfId="1477"/>
    <cellStyle name="アクセント 3 25" xfId="1478"/>
    <cellStyle name="アクセント 3 26" xfId="1479"/>
    <cellStyle name="アクセント 3 27" xfId="1480"/>
    <cellStyle name="アクセント 3 28" xfId="1481"/>
    <cellStyle name="アクセント 3 29" xfId="1482"/>
    <cellStyle name="アクセント 3 3" xfId="1483"/>
    <cellStyle name="アクセント 3 30" xfId="1484"/>
    <cellStyle name="アクセント 3 31" xfId="1485"/>
    <cellStyle name="アクセント 3 32" xfId="1486"/>
    <cellStyle name="アクセント 3 33" xfId="1487"/>
    <cellStyle name="アクセント 3 34" xfId="1488"/>
    <cellStyle name="アクセント 3 35" xfId="1489"/>
    <cellStyle name="アクセント 3 36" xfId="1490"/>
    <cellStyle name="アクセント 3 37" xfId="1491"/>
    <cellStyle name="アクセント 3 38" xfId="1492"/>
    <cellStyle name="アクセント 3 39" xfId="1493"/>
    <cellStyle name="アクセント 3 4" xfId="1494"/>
    <cellStyle name="アクセント 3 40" xfId="1495"/>
    <cellStyle name="アクセント 3 41" xfId="1496"/>
    <cellStyle name="アクセント 3 42" xfId="1497"/>
    <cellStyle name="アクセント 3 43" xfId="1498"/>
    <cellStyle name="アクセント 3 44" xfId="1499"/>
    <cellStyle name="アクセント 3 45" xfId="1500"/>
    <cellStyle name="アクセント 3 46" xfId="1501"/>
    <cellStyle name="アクセント 3 47" xfId="1502"/>
    <cellStyle name="アクセント 3 48" xfId="1503"/>
    <cellStyle name="アクセント 3 49" xfId="1504"/>
    <cellStyle name="アクセント 3 5" xfId="1505"/>
    <cellStyle name="アクセント 3 50" xfId="1506"/>
    <cellStyle name="アクセント 3 51" xfId="1507"/>
    <cellStyle name="アクセント 3 52" xfId="1508"/>
    <cellStyle name="アクセント 3 53" xfId="1509"/>
    <cellStyle name="アクセント 3 54" xfId="1510"/>
    <cellStyle name="アクセント 3 55" xfId="1511"/>
    <cellStyle name="アクセント 3 56" xfId="1512"/>
    <cellStyle name="アクセント 3 57" xfId="1513"/>
    <cellStyle name="アクセント 3 58" xfId="1514"/>
    <cellStyle name="アクセント 3 59" xfId="1515"/>
    <cellStyle name="アクセント 3 6" xfId="1516"/>
    <cellStyle name="アクセント 3 60" xfId="1517"/>
    <cellStyle name="アクセント 3 61" xfId="1518"/>
    <cellStyle name="アクセント 3 62" xfId="1519"/>
    <cellStyle name="アクセント 3 63" xfId="1520"/>
    <cellStyle name="アクセント 3 64" xfId="1521"/>
    <cellStyle name="アクセント 3 65" xfId="1522"/>
    <cellStyle name="アクセント 3 66" xfId="1523"/>
    <cellStyle name="アクセント 3 67" xfId="1524"/>
    <cellStyle name="アクセント 3 68" xfId="1525"/>
    <cellStyle name="アクセント 3 69" xfId="1526"/>
    <cellStyle name="アクセント 3 7" xfId="1527"/>
    <cellStyle name="アクセント 3 70" xfId="1528"/>
    <cellStyle name="アクセント 3 71" xfId="1529"/>
    <cellStyle name="アクセント 3 72" xfId="1530"/>
    <cellStyle name="アクセント 3 73" xfId="1531"/>
    <cellStyle name="アクセント 3 8" xfId="1532"/>
    <cellStyle name="アクセント 3 9" xfId="1533"/>
    <cellStyle name="アクセント 4" xfId="1534" builtinId="41" customBuiltin="1"/>
    <cellStyle name="アクセント 4 10" xfId="1535"/>
    <cellStyle name="アクセント 4 11" xfId="1536"/>
    <cellStyle name="アクセント 4 12" xfId="1537"/>
    <cellStyle name="アクセント 4 13" xfId="1538"/>
    <cellStyle name="アクセント 4 14" xfId="1539"/>
    <cellStyle name="アクセント 4 15" xfId="1540"/>
    <cellStyle name="アクセント 4 16" xfId="1541"/>
    <cellStyle name="アクセント 4 17" xfId="1542"/>
    <cellStyle name="アクセント 4 18" xfId="1543"/>
    <cellStyle name="アクセント 4 19" xfId="1544"/>
    <cellStyle name="アクセント 4 2" xfId="1545"/>
    <cellStyle name="アクセント 4 20" xfId="1546"/>
    <cellStyle name="アクセント 4 21" xfId="1547"/>
    <cellStyle name="アクセント 4 22" xfId="1548"/>
    <cellStyle name="アクセント 4 23" xfId="1549"/>
    <cellStyle name="アクセント 4 24" xfId="1550"/>
    <cellStyle name="アクセント 4 25" xfId="1551"/>
    <cellStyle name="アクセント 4 26" xfId="1552"/>
    <cellStyle name="アクセント 4 27" xfId="1553"/>
    <cellStyle name="アクセント 4 28" xfId="1554"/>
    <cellStyle name="アクセント 4 29" xfId="1555"/>
    <cellStyle name="アクセント 4 3" xfId="1556"/>
    <cellStyle name="アクセント 4 30" xfId="1557"/>
    <cellStyle name="アクセント 4 31" xfId="1558"/>
    <cellStyle name="アクセント 4 32" xfId="1559"/>
    <cellStyle name="アクセント 4 33" xfId="1560"/>
    <cellStyle name="アクセント 4 34" xfId="1561"/>
    <cellStyle name="アクセント 4 35" xfId="1562"/>
    <cellStyle name="アクセント 4 36" xfId="1563"/>
    <cellStyle name="アクセント 4 37" xfId="1564"/>
    <cellStyle name="アクセント 4 38" xfId="1565"/>
    <cellStyle name="アクセント 4 39" xfId="1566"/>
    <cellStyle name="アクセント 4 4" xfId="1567"/>
    <cellStyle name="アクセント 4 40" xfId="1568"/>
    <cellStyle name="アクセント 4 41" xfId="1569"/>
    <cellStyle name="アクセント 4 42" xfId="1570"/>
    <cellStyle name="アクセント 4 43" xfId="1571"/>
    <cellStyle name="アクセント 4 44" xfId="1572"/>
    <cellStyle name="アクセント 4 45" xfId="1573"/>
    <cellStyle name="アクセント 4 46" xfId="1574"/>
    <cellStyle name="アクセント 4 47" xfId="1575"/>
    <cellStyle name="アクセント 4 48" xfId="1576"/>
    <cellStyle name="アクセント 4 49" xfId="1577"/>
    <cellStyle name="アクセント 4 5" xfId="1578"/>
    <cellStyle name="アクセント 4 50" xfId="1579"/>
    <cellStyle name="アクセント 4 51" xfId="1580"/>
    <cellStyle name="アクセント 4 52" xfId="1581"/>
    <cellStyle name="アクセント 4 53" xfId="1582"/>
    <cellStyle name="アクセント 4 54" xfId="1583"/>
    <cellStyle name="アクセント 4 55" xfId="1584"/>
    <cellStyle name="アクセント 4 56" xfId="1585"/>
    <cellStyle name="アクセント 4 57" xfId="1586"/>
    <cellStyle name="アクセント 4 58" xfId="1587"/>
    <cellStyle name="アクセント 4 59" xfId="1588"/>
    <cellStyle name="アクセント 4 6" xfId="1589"/>
    <cellStyle name="アクセント 4 60" xfId="1590"/>
    <cellStyle name="アクセント 4 61" xfId="1591"/>
    <cellStyle name="アクセント 4 62" xfId="1592"/>
    <cellStyle name="アクセント 4 63" xfId="1593"/>
    <cellStyle name="アクセント 4 64" xfId="1594"/>
    <cellStyle name="アクセント 4 65" xfId="1595"/>
    <cellStyle name="アクセント 4 66" xfId="1596"/>
    <cellStyle name="アクセント 4 67" xfId="1597"/>
    <cellStyle name="アクセント 4 68" xfId="1598"/>
    <cellStyle name="アクセント 4 69" xfId="1599"/>
    <cellStyle name="アクセント 4 7" xfId="1600"/>
    <cellStyle name="アクセント 4 70" xfId="1601"/>
    <cellStyle name="アクセント 4 71" xfId="1602"/>
    <cellStyle name="アクセント 4 72" xfId="1603"/>
    <cellStyle name="アクセント 4 73" xfId="1604"/>
    <cellStyle name="アクセント 4 8" xfId="1605"/>
    <cellStyle name="アクセント 4 9" xfId="1606"/>
    <cellStyle name="アクセント 5" xfId="1607" builtinId="45" customBuiltin="1"/>
    <cellStyle name="アクセント 5 10" xfId="1608"/>
    <cellStyle name="アクセント 5 11" xfId="1609"/>
    <cellStyle name="アクセント 5 12" xfId="1610"/>
    <cellStyle name="アクセント 5 13" xfId="1611"/>
    <cellStyle name="アクセント 5 14" xfId="1612"/>
    <cellStyle name="アクセント 5 15" xfId="1613"/>
    <cellStyle name="アクセント 5 16" xfId="1614"/>
    <cellStyle name="アクセント 5 17" xfId="1615"/>
    <cellStyle name="アクセント 5 18" xfId="1616"/>
    <cellStyle name="アクセント 5 19" xfId="1617"/>
    <cellStyle name="アクセント 5 2" xfId="1618"/>
    <cellStyle name="アクセント 5 20" xfId="1619"/>
    <cellStyle name="アクセント 5 21" xfId="1620"/>
    <cellStyle name="アクセント 5 22" xfId="1621"/>
    <cellStyle name="アクセント 5 23" xfId="1622"/>
    <cellStyle name="アクセント 5 24" xfId="1623"/>
    <cellStyle name="アクセント 5 25" xfId="1624"/>
    <cellStyle name="アクセント 5 26" xfId="1625"/>
    <cellStyle name="アクセント 5 27" xfId="1626"/>
    <cellStyle name="アクセント 5 28" xfId="1627"/>
    <cellStyle name="アクセント 5 29" xfId="1628"/>
    <cellStyle name="アクセント 5 3" xfId="1629"/>
    <cellStyle name="アクセント 5 30" xfId="1630"/>
    <cellStyle name="アクセント 5 31" xfId="1631"/>
    <cellStyle name="アクセント 5 32" xfId="1632"/>
    <cellStyle name="アクセント 5 33" xfId="1633"/>
    <cellStyle name="アクセント 5 34" xfId="1634"/>
    <cellStyle name="アクセント 5 35" xfId="1635"/>
    <cellStyle name="アクセント 5 36" xfId="1636"/>
    <cellStyle name="アクセント 5 37" xfId="1637"/>
    <cellStyle name="アクセント 5 38" xfId="1638"/>
    <cellStyle name="アクセント 5 39" xfId="1639"/>
    <cellStyle name="アクセント 5 4" xfId="1640"/>
    <cellStyle name="アクセント 5 40" xfId="1641"/>
    <cellStyle name="アクセント 5 41" xfId="1642"/>
    <cellStyle name="アクセント 5 42" xfId="1643"/>
    <cellStyle name="アクセント 5 43" xfId="1644"/>
    <cellStyle name="アクセント 5 44" xfId="1645"/>
    <cellStyle name="アクセント 5 45" xfId="1646"/>
    <cellStyle name="アクセント 5 46" xfId="1647"/>
    <cellStyle name="アクセント 5 47" xfId="1648"/>
    <cellStyle name="アクセント 5 48" xfId="1649"/>
    <cellStyle name="アクセント 5 49" xfId="1650"/>
    <cellStyle name="アクセント 5 5" xfId="1651"/>
    <cellStyle name="アクセント 5 50" xfId="1652"/>
    <cellStyle name="アクセント 5 51" xfId="1653"/>
    <cellStyle name="アクセント 5 52" xfId="1654"/>
    <cellStyle name="アクセント 5 53" xfId="1655"/>
    <cellStyle name="アクセント 5 54" xfId="1656"/>
    <cellStyle name="アクセント 5 55" xfId="1657"/>
    <cellStyle name="アクセント 5 56" xfId="1658"/>
    <cellStyle name="アクセント 5 57" xfId="1659"/>
    <cellStyle name="アクセント 5 58" xfId="1660"/>
    <cellStyle name="アクセント 5 59" xfId="1661"/>
    <cellStyle name="アクセント 5 6" xfId="1662"/>
    <cellStyle name="アクセント 5 60" xfId="1663"/>
    <cellStyle name="アクセント 5 61" xfId="1664"/>
    <cellStyle name="アクセント 5 62" xfId="1665"/>
    <cellStyle name="アクセント 5 63" xfId="1666"/>
    <cellStyle name="アクセント 5 64" xfId="1667"/>
    <cellStyle name="アクセント 5 65" xfId="1668"/>
    <cellStyle name="アクセント 5 66" xfId="1669"/>
    <cellStyle name="アクセント 5 67" xfId="1670"/>
    <cellStyle name="アクセント 5 68" xfId="1671"/>
    <cellStyle name="アクセント 5 69" xfId="1672"/>
    <cellStyle name="アクセント 5 7" xfId="1673"/>
    <cellStyle name="アクセント 5 70" xfId="1674"/>
    <cellStyle name="アクセント 5 71" xfId="1675"/>
    <cellStyle name="アクセント 5 72" xfId="1676"/>
    <cellStyle name="アクセント 5 73" xfId="1677"/>
    <cellStyle name="アクセント 5 8" xfId="1678"/>
    <cellStyle name="アクセント 5 9" xfId="1679"/>
    <cellStyle name="アクセント 6" xfId="1680" builtinId="49" customBuiltin="1"/>
    <cellStyle name="アクセント 6 10" xfId="1681"/>
    <cellStyle name="アクセント 6 11" xfId="1682"/>
    <cellStyle name="アクセント 6 12" xfId="1683"/>
    <cellStyle name="アクセント 6 13" xfId="1684"/>
    <cellStyle name="アクセント 6 14" xfId="1685"/>
    <cellStyle name="アクセント 6 15" xfId="1686"/>
    <cellStyle name="アクセント 6 16" xfId="1687"/>
    <cellStyle name="アクセント 6 17" xfId="1688"/>
    <cellStyle name="アクセント 6 18" xfId="1689"/>
    <cellStyle name="アクセント 6 19" xfId="1690"/>
    <cellStyle name="アクセント 6 2" xfId="1691"/>
    <cellStyle name="アクセント 6 20" xfId="1692"/>
    <cellStyle name="アクセント 6 21" xfId="1693"/>
    <cellStyle name="アクセント 6 22" xfId="1694"/>
    <cellStyle name="アクセント 6 23" xfId="1695"/>
    <cellStyle name="アクセント 6 24" xfId="1696"/>
    <cellStyle name="アクセント 6 25" xfId="1697"/>
    <cellStyle name="アクセント 6 26" xfId="1698"/>
    <cellStyle name="アクセント 6 27" xfId="1699"/>
    <cellStyle name="アクセント 6 28" xfId="1700"/>
    <cellStyle name="アクセント 6 29" xfId="1701"/>
    <cellStyle name="アクセント 6 3" xfId="1702"/>
    <cellStyle name="アクセント 6 30" xfId="1703"/>
    <cellStyle name="アクセント 6 31" xfId="1704"/>
    <cellStyle name="アクセント 6 32" xfId="1705"/>
    <cellStyle name="アクセント 6 33" xfId="1706"/>
    <cellStyle name="アクセント 6 34" xfId="1707"/>
    <cellStyle name="アクセント 6 35" xfId="1708"/>
    <cellStyle name="アクセント 6 36" xfId="1709"/>
    <cellStyle name="アクセント 6 37" xfId="1710"/>
    <cellStyle name="アクセント 6 38" xfId="1711"/>
    <cellStyle name="アクセント 6 39" xfId="1712"/>
    <cellStyle name="アクセント 6 4" xfId="1713"/>
    <cellStyle name="アクセント 6 40" xfId="1714"/>
    <cellStyle name="アクセント 6 41" xfId="1715"/>
    <cellStyle name="アクセント 6 42" xfId="1716"/>
    <cellStyle name="アクセント 6 43" xfId="1717"/>
    <cellStyle name="アクセント 6 44" xfId="1718"/>
    <cellStyle name="アクセント 6 45" xfId="1719"/>
    <cellStyle name="アクセント 6 46" xfId="1720"/>
    <cellStyle name="アクセント 6 47" xfId="1721"/>
    <cellStyle name="アクセント 6 48" xfId="1722"/>
    <cellStyle name="アクセント 6 49" xfId="1723"/>
    <cellStyle name="アクセント 6 5" xfId="1724"/>
    <cellStyle name="アクセント 6 50" xfId="1725"/>
    <cellStyle name="アクセント 6 51" xfId="1726"/>
    <cellStyle name="アクセント 6 52" xfId="1727"/>
    <cellStyle name="アクセント 6 53" xfId="1728"/>
    <cellStyle name="アクセント 6 54" xfId="1729"/>
    <cellStyle name="アクセント 6 55" xfId="1730"/>
    <cellStyle name="アクセント 6 56" xfId="1731"/>
    <cellStyle name="アクセント 6 57" xfId="1732"/>
    <cellStyle name="アクセント 6 58" xfId="1733"/>
    <cellStyle name="アクセント 6 59" xfId="1734"/>
    <cellStyle name="アクセント 6 6" xfId="1735"/>
    <cellStyle name="アクセント 6 60" xfId="1736"/>
    <cellStyle name="アクセント 6 61" xfId="1737"/>
    <cellStyle name="アクセント 6 62" xfId="1738"/>
    <cellStyle name="アクセント 6 63" xfId="1739"/>
    <cellStyle name="アクセント 6 64" xfId="1740"/>
    <cellStyle name="アクセント 6 65" xfId="1741"/>
    <cellStyle name="アクセント 6 66" xfId="1742"/>
    <cellStyle name="アクセント 6 67" xfId="1743"/>
    <cellStyle name="アクセント 6 68" xfId="1744"/>
    <cellStyle name="アクセント 6 69" xfId="1745"/>
    <cellStyle name="アクセント 6 7" xfId="1746"/>
    <cellStyle name="アクセント 6 70" xfId="1747"/>
    <cellStyle name="アクセント 6 71" xfId="1748"/>
    <cellStyle name="アクセント 6 72" xfId="1749"/>
    <cellStyle name="アクセント 6 73" xfId="1750"/>
    <cellStyle name="アクセント 6 8" xfId="1751"/>
    <cellStyle name="アクセント 6 9" xfId="1752"/>
    <cellStyle name="タイトル" xfId="1753" builtinId="15" customBuiltin="1"/>
    <cellStyle name="タイトル 10" xfId="1754"/>
    <cellStyle name="タイトル 11" xfId="1755"/>
    <cellStyle name="タイトル 12" xfId="1756"/>
    <cellStyle name="タイトル 13" xfId="1757"/>
    <cellStyle name="タイトル 14" xfId="1758"/>
    <cellStyle name="タイトル 15" xfId="1759"/>
    <cellStyle name="タイトル 16" xfId="1760"/>
    <cellStyle name="タイトル 17" xfId="1761"/>
    <cellStyle name="タイトル 18" xfId="1762"/>
    <cellStyle name="タイトル 19" xfId="1763"/>
    <cellStyle name="タイトル 2" xfId="1764"/>
    <cellStyle name="タイトル 20" xfId="1765"/>
    <cellStyle name="タイトル 21" xfId="1766"/>
    <cellStyle name="タイトル 22" xfId="1767"/>
    <cellStyle name="タイトル 23" xfId="1768"/>
    <cellStyle name="タイトル 24" xfId="1769"/>
    <cellStyle name="タイトル 25" xfId="1770"/>
    <cellStyle name="タイトル 26" xfId="1771"/>
    <cellStyle name="タイトル 27" xfId="1772"/>
    <cellStyle name="タイトル 28" xfId="1773"/>
    <cellStyle name="タイトル 29" xfId="1774"/>
    <cellStyle name="タイトル 3" xfId="1775"/>
    <cellStyle name="タイトル 30" xfId="1776"/>
    <cellStyle name="タイトル 31" xfId="1777"/>
    <cellStyle name="タイトル 32" xfId="1778"/>
    <cellStyle name="タイトル 33" xfId="1779"/>
    <cellStyle name="タイトル 34" xfId="1780"/>
    <cellStyle name="タイトル 35" xfId="1781"/>
    <cellStyle name="タイトル 36" xfId="1782"/>
    <cellStyle name="タイトル 37" xfId="1783"/>
    <cellStyle name="タイトル 38" xfId="1784"/>
    <cellStyle name="タイトル 39" xfId="1785"/>
    <cellStyle name="タイトル 4" xfId="1786"/>
    <cellStyle name="タイトル 40" xfId="1787"/>
    <cellStyle name="タイトル 41" xfId="1788"/>
    <cellStyle name="タイトル 42" xfId="1789"/>
    <cellStyle name="タイトル 43" xfId="1790"/>
    <cellStyle name="タイトル 44" xfId="1791"/>
    <cellStyle name="タイトル 45" xfId="1792"/>
    <cellStyle name="タイトル 46" xfId="1793"/>
    <cellStyle name="タイトル 47" xfId="1794"/>
    <cellStyle name="タイトル 48" xfId="1795"/>
    <cellStyle name="タイトル 49" xfId="1796"/>
    <cellStyle name="タイトル 5" xfId="1797"/>
    <cellStyle name="タイトル 50" xfId="1798"/>
    <cellStyle name="タイトル 51" xfId="1799"/>
    <cellStyle name="タイトル 52" xfId="1800"/>
    <cellStyle name="タイトル 53" xfId="1801"/>
    <cellStyle name="タイトル 54" xfId="1802"/>
    <cellStyle name="タイトル 55" xfId="1803"/>
    <cellStyle name="タイトル 56" xfId="1804"/>
    <cellStyle name="タイトル 57" xfId="1805"/>
    <cellStyle name="タイトル 58" xfId="1806"/>
    <cellStyle name="タイトル 59" xfId="1807"/>
    <cellStyle name="タイトル 6" xfId="1808"/>
    <cellStyle name="タイトル 60" xfId="1809"/>
    <cellStyle name="タイトル 61" xfId="1810"/>
    <cellStyle name="タイトル 62" xfId="1811"/>
    <cellStyle name="タイトル 63" xfId="1812"/>
    <cellStyle name="タイトル 64" xfId="1813"/>
    <cellStyle name="タイトル 65" xfId="1814"/>
    <cellStyle name="タイトル 66" xfId="1815"/>
    <cellStyle name="タイトル 67" xfId="1816"/>
    <cellStyle name="タイトル 68" xfId="1817"/>
    <cellStyle name="タイトル 69" xfId="1818"/>
    <cellStyle name="タイトル 7" xfId="1819"/>
    <cellStyle name="タイトル 70" xfId="1820"/>
    <cellStyle name="タイトル 71" xfId="1821"/>
    <cellStyle name="タイトル 72" xfId="1822"/>
    <cellStyle name="タイトル 73" xfId="1823"/>
    <cellStyle name="タイトル 8" xfId="1824"/>
    <cellStyle name="タイトル 9" xfId="1825"/>
    <cellStyle name="チェック セル" xfId="1826" builtinId="23" customBuiltin="1"/>
    <cellStyle name="チェック セル 10" xfId="1827"/>
    <cellStyle name="チェック セル 11" xfId="1828"/>
    <cellStyle name="チェック セル 12" xfId="1829"/>
    <cellStyle name="チェック セル 13" xfId="1830"/>
    <cellStyle name="チェック セル 14" xfId="1831"/>
    <cellStyle name="チェック セル 15" xfId="1832"/>
    <cellStyle name="チェック セル 16" xfId="1833"/>
    <cellStyle name="チェック セル 17" xfId="1834"/>
    <cellStyle name="チェック セル 18" xfId="1835"/>
    <cellStyle name="チェック セル 19" xfId="1836"/>
    <cellStyle name="チェック セル 2" xfId="1837"/>
    <cellStyle name="チェック セル 20" xfId="1838"/>
    <cellStyle name="チェック セル 21" xfId="1839"/>
    <cellStyle name="チェック セル 22" xfId="1840"/>
    <cellStyle name="チェック セル 23" xfId="1841"/>
    <cellStyle name="チェック セル 24" xfId="1842"/>
    <cellStyle name="チェック セル 25" xfId="1843"/>
    <cellStyle name="チェック セル 26" xfId="1844"/>
    <cellStyle name="チェック セル 27" xfId="1845"/>
    <cellStyle name="チェック セル 28" xfId="1846"/>
    <cellStyle name="チェック セル 29" xfId="1847"/>
    <cellStyle name="チェック セル 3" xfId="1848"/>
    <cellStyle name="チェック セル 30" xfId="1849"/>
    <cellStyle name="チェック セル 31" xfId="1850"/>
    <cellStyle name="チェック セル 32" xfId="1851"/>
    <cellStyle name="チェック セル 33" xfId="1852"/>
    <cellStyle name="チェック セル 34" xfId="1853"/>
    <cellStyle name="チェック セル 35" xfId="1854"/>
    <cellStyle name="チェック セル 36" xfId="1855"/>
    <cellStyle name="チェック セル 37" xfId="1856"/>
    <cellStyle name="チェック セル 38" xfId="1857"/>
    <cellStyle name="チェック セル 39" xfId="1858"/>
    <cellStyle name="チェック セル 4" xfId="1859"/>
    <cellStyle name="チェック セル 40" xfId="1860"/>
    <cellStyle name="チェック セル 41" xfId="1861"/>
    <cellStyle name="チェック セル 42" xfId="1862"/>
    <cellStyle name="チェック セル 43" xfId="1863"/>
    <cellStyle name="チェック セル 44" xfId="1864"/>
    <cellStyle name="チェック セル 45" xfId="1865"/>
    <cellStyle name="チェック セル 46" xfId="1866"/>
    <cellStyle name="チェック セル 47" xfId="1867"/>
    <cellStyle name="チェック セル 48" xfId="1868"/>
    <cellStyle name="チェック セル 49" xfId="1869"/>
    <cellStyle name="チェック セル 5" xfId="1870"/>
    <cellStyle name="チェック セル 50" xfId="1871"/>
    <cellStyle name="チェック セル 51" xfId="1872"/>
    <cellStyle name="チェック セル 52" xfId="1873"/>
    <cellStyle name="チェック セル 53" xfId="1874"/>
    <cellStyle name="チェック セル 54" xfId="1875"/>
    <cellStyle name="チェック セル 55" xfId="1876"/>
    <cellStyle name="チェック セル 56" xfId="1877"/>
    <cellStyle name="チェック セル 57" xfId="1878"/>
    <cellStyle name="チェック セル 58" xfId="1879"/>
    <cellStyle name="チェック セル 59" xfId="1880"/>
    <cellStyle name="チェック セル 6" xfId="1881"/>
    <cellStyle name="チェック セル 60" xfId="1882"/>
    <cellStyle name="チェック セル 61" xfId="1883"/>
    <cellStyle name="チェック セル 62" xfId="1884"/>
    <cellStyle name="チェック セル 63" xfId="1885"/>
    <cellStyle name="チェック セル 64" xfId="1886"/>
    <cellStyle name="チェック セル 65" xfId="1887"/>
    <cellStyle name="チェック セル 66" xfId="1888"/>
    <cellStyle name="チェック セル 67" xfId="1889"/>
    <cellStyle name="チェック セル 68" xfId="1890"/>
    <cellStyle name="チェック セル 69" xfId="1891"/>
    <cellStyle name="チェック セル 7" xfId="1892"/>
    <cellStyle name="チェック セル 70" xfId="1893"/>
    <cellStyle name="チェック セル 71" xfId="1894"/>
    <cellStyle name="チェック セル 72" xfId="1895"/>
    <cellStyle name="チェック セル 73" xfId="1896"/>
    <cellStyle name="チェック セル 8" xfId="1897"/>
    <cellStyle name="チェック セル 9" xfId="1898"/>
    <cellStyle name="どちらでもない" xfId="1899" builtinId="28" customBuiltin="1"/>
    <cellStyle name="どちらでもない 10" xfId="1900"/>
    <cellStyle name="どちらでもない 11" xfId="1901"/>
    <cellStyle name="どちらでもない 12" xfId="1902"/>
    <cellStyle name="どちらでもない 13" xfId="1903"/>
    <cellStyle name="どちらでもない 14" xfId="1904"/>
    <cellStyle name="どちらでもない 15" xfId="1905"/>
    <cellStyle name="どちらでもない 16" xfId="1906"/>
    <cellStyle name="どちらでもない 17" xfId="1907"/>
    <cellStyle name="どちらでもない 18" xfId="1908"/>
    <cellStyle name="どちらでもない 19" xfId="1909"/>
    <cellStyle name="どちらでもない 2" xfId="1910"/>
    <cellStyle name="どちらでもない 20" xfId="1911"/>
    <cellStyle name="どちらでもない 21" xfId="1912"/>
    <cellStyle name="どちらでもない 22" xfId="1913"/>
    <cellStyle name="どちらでもない 23" xfId="1914"/>
    <cellStyle name="どちらでもない 24" xfId="1915"/>
    <cellStyle name="どちらでもない 25" xfId="1916"/>
    <cellStyle name="どちらでもない 26" xfId="1917"/>
    <cellStyle name="どちらでもない 27" xfId="1918"/>
    <cellStyle name="どちらでもない 28" xfId="1919"/>
    <cellStyle name="どちらでもない 29" xfId="1920"/>
    <cellStyle name="どちらでもない 3" xfId="1921"/>
    <cellStyle name="どちらでもない 30" xfId="1922"/>
    <cellStyle name="どちらでもない 31" xfId="1923"/>
    <cellStyle name="どちらでもない 32" xfId="1924"/>
    <cellStyle name="どちらでもない 33" xfId="1925"/>
    <cellStyle name="どちらでもない 34" xfId="1926"/>
    <cellStyle name="どちらでもない 35" xfId="1927"/>
    <cellStyle name="どちらでもない 36" xfId="1928"/>
    <cellStyle name="どちらでもない 37" xfId="1929"/>
    <cellStyle name="どちらでもない 38" xfId="1930"/>
    <cellStyle name="どちらでもない 39" xfId="1931"/>
    <cellStyle name="どちらでもない 4" xfId="1932"/>
    <cellStyle name="どちらでもない 40" xfId="1933"/>
    <cellStyle name="どちらでもない 41" xfId="1934"/>
    <cellStyle name="どちらでもない 42" xfId="1935"/>
    <cellStyle name="どちらでもない 43" xfId="1936"/>
    <cellStyle name="どちらでもない 44" xfId="1937"/>
    <cellStyle name="どちらでもない 45" xfId="1938"/>
    <cellStyle name="どちらでもない 46" xfId="1939"/>
    <cellStyle name="どちらでもない 47" xfId="1940"/>
    <cellStyle name="どちらでもない 48" xfId="1941"/>
    <cellStyle name="どちらでもない 49" xfId="1942"/>
    <cellStyle name="どちらでもない 5" xfId="1943"/>
    <cellStyle name="どちらでもない 50" xfId="1944"/>
    <cellStyle name="どちらでもない 51" xfId="1945"/>
    <cellStyle name="どちらでもない 52" xfId="1946"/>
    <cellStyle name="どちらでもない 53" xfId="1947"/>
    <cellStyle name="どちらでもない 54" xfId="1948"/>
    <cellStyle name="どちらでもない 55" xfId="1949"/>
    <cellStyle name="どちらでもない 56" xfId="1950"/>
    <cellStyle name="どちらでもない 57" xfId="1951"/>
    <cellStyle name="どちらでもない 58" xfId="1952"/>
    <cellStyle name="どちらでもない 59" xfId="1953"/>
    <cellStyle name="どちらでもない 6" xfId="1954"/>
    <cellStyle name="どちらでもない 60" xfId="1955"/>
    <cellStyle name="どちらでもない 61" xfId="1956"/>
    <cellStyle name="どちらでもない 62" xfId="1957"/>
    <cellStyle name="どちらでもない 63" xfId="1958"/>
    <cellStyle name="どちらでもない 64" xfId="1959"/>
    <cellStyle name="どちらでもない 65" xfId="1960"/>
    <cellStyle name="どちらでもない 66" xfId="1961"/>
    <cellStyle name="どちらでもない 67" xfId="1962"/>
    <cellStyle name="どちらでもない 68" xfId="1963"/>
    <cellStyle name="どちらでもない 69" xfId="1964"/>
    <cellStyle name="どちらでもない 7" xfId="1965"/>
    <cellStyle name="どちらでもない 70" xfId="1966"/>
    <cellStyle name="どちらでもない 71" xfId="1967"/>
    <cellStyle name="どちらでもない 72" xfId="1968"/>
    <cellStyle name="どちらでもない 73" xfId="1969"/>
    <cellStyle name="どちらでもない 8" xfId="1970"/>
    <cellStyle name="どちらでもない 9" xfId="1971"/>
    <cellStyle name="メモ" xfId="1972" builtinId="10" customBuiltin="1"/>
    <cellStyle name="メモ 10" xfId="1973"/>
    <cellStyle name="メモ 11" xfId="1974"/>
    <cellStyle name="メモ 12" xfId="1975"/>
    <cellStyle name="メモ 13" xfId="1976"/>
    <cellStyle name="メモ 14" xfId="1977"/>
    <cellStyle name="メモ 15" xfId="1978"/>
    <cellStyle name="メモ 16" xfId="1979"/>
    <cellStyle name="メモ 17" xfId="1980"/>
    <cellStyle name="メモ 18" xfId="1981"/>
    <cellStyle name="メモ 19" xfId="1982"/>
    <cellStyle name="メモ 2" xfId="1983"/>
    <cellStyle name="メモ 20" xfId="1984"/>
    <cellStyle name="メモ 21" xfId="1985"/>
    <cellStyle name="メモ 22" xfId="1986"/>
    <cellStyle name="メモ 23" xfId="1987"/>
    <cellStyle name="メモ 24" xfId="1988"/>
    <cellStyle name="メモ 25" xfId="1989"/>
    <cellStyle name="メモ 26" xfId="1990"/>
    <cellStyle name="メモ 27" xfId="1991"/>
    <cellStyle name="メモ 28" xfId="1992"/>
    <cellStyle name="メモ 29" xfId="1993"/>
    <cellStyle name="メモ 3" xfId="1994"/>
    <cellStyle name="メモ 30" xfId="1995"/>
    <cellStyle name="メモ 31" xfId="1996"/>
    <cellStyle name="メモ 32" xfId="1997"/>
    <cellStyle name="メモ 33" xfId="1998"/>
    <cellStyle name="メモ 34" xfId="1999"/>
    <cellStyle name="メモ 35" xfId="2000"/>
    <cellStyle name="メモ 36" xfId="2001"/>
    <cellStyle name="メモ 37" xfId="2002"/>
    <cellStyle name="メモ 38" xfId="2003"/>
    <cellStyle name="メモ 39" xfId="2004"/>
    <cellStyle name="メモ 4" xfId="2005"/>
    <cellStyle name="メモ 40" xfId="2006"/>
    <cellStyle name="メモ 41" xfId="2007"/>
    <cellStyle name="メモ 42" xfId="2008"/>
    <cellStyle name="メモ 43" xfId="2009"/>
    <cellStyle name="メモ 44" xfId="2010"/>
    <cellStyle name="メモ 45" xfId="2011"/>
    <cellStyle name="メモ 46" xfId="2012"/>
    <cellStyle name="メモ 47" xfId="2013"/>
    <cellStyle name="メモ 48" xfId="2014"/>
    <cellStyle name="メモ 49" xfId="2015"/>
    <cellStyle name="メモ 5" xfId="2016"/>
    <cellStyle name="メモ 50" xfId="2017"/>
    <cellStyle name="メモ 51" xfId="2018"/>
    <cellStyle name="メモ 52" xfId="2019"/>
    <cellStyle name="メモ 53" xfId="2020"/>
    <cellStyle name="メモ 54" xfId="2021"/>
    <cellStyle name="メモ 55" xfId="2022"/>
    <cellStyle name="メモ 56" xfId="2023"/>
    <cellStyle name="メモ 57" xfId="2024"/>
    <cellStyle name="メモ 58" xfId="2025"/>
    <cellStyle name="メモ 59" xfId="2026"/>
    <cellStyle name="メモ 6" xfId="2027"/>
    <cellStyle name="メモ 60" xfId="2028"/>
    <cellStyle name="メモ 61" xfId="2029"/>
    <cellStyle name="メモ 62" xfId="2030"/>
    <cellStyle name="メモ 63" xfId="2031"/>
    <cellStyle name="メモ 64" xfId="2032"/>
    <cellStyle name="メモ 65" xfId="2033"/>
    <cellStyle name="メモ 66" xfId="2034"/>
    <cellStyle name="メモ 67" xfId="2035"/>
    <cellStyle name="メモ 68" xfId="2036"/>
    <cellStyle name="メモ 69" xfId="2037"/>
    <cellStyle name="メモ 7" xfId="2038"/>
    <cellStyle name="メモ 70" xfId="2039"/>
    <cellStyle name="メモ 71" xfId="2040"/>
    <cellStyle name="メモ 72" xfId="2041"/>
    <cellStyle name="メモ 73" xfId="2042"/>
    <cellStyle name="メモ 8" xfId="2043"/>
    <cellStyle name="メモ 9" xfId="2044"/>
    <cellStyle name="リンク セル" xfId="2045" builtinId="24" customBuiltin="1"/>
    <cellStyle name="リンク セル 10" xfId="2046"/>
    <cellStyle name="リンク セル 11" xfId="2047"/>
    <cellStyle name="リンク セル 12" xfId="2048"/>
    <cellStyle name="リンク セル 13" xfId="2049"/>
    <cellStyle name="リンク セル 14" xfId="2050"/>
    <cellStyle name="リンク セル 15" xfId="2051"/>
    <cellStyle name="リンク セル 16" xfId="2052"/>
    <cellStyle name="リンク セル 17" xfId="2053"/>
    <cellStyle name="リンク セル 18" xfId="2054"/>
    <cellStyle name="リンク セル 19" xfId="2055"/>
    <cellStyle name="リンク セル 2" xfId="2056"/>
    <cellStyle name="リンク セル 20" xfId="2057"/>
    <cellStyle name="リンク セル 21" xfId="2058"/>
    <cellStyle name="リンク セル 22" xfId="2059"/>
    <cellStyle name="リンク セル 23" xfId="2060"/>
    <cellStyle name="リンク セル 24" xfId="2061"/>
    <cellStyle name="リンク セル 25" xfId="2062"/>
    <cellStyle name="リンク セル 26" xfId="2063"/>
    <cellStyle name="リンク セル 27" xfId="2064"/>
    <cellStyle name="リンク セル 28" xfId="2065"/>
    <cellStyle name="リンク セル 29" xfId="2066"/>
    <cellStyle name="リンク セル 3" xfId="2067"/>
    <cellStyle name="リンク セル 30" xfId="2068"/>
    <cellStyle name="リンク セル 31" xfId="2069"/>
    <cellStyle name="リンク セル 32" xfId="2070"/>
    <cellStyle name="リンク セル 33" xfId="2071"/>
    <cellStyle name="リンク セル 34" xfId="2072"/>
    <cellStyle name="リンク セル 35" xfId="2073"/>
    <cellStyle name="リンク セル 36" xfId="2074"/>
    <cellStyle name="リンク セル 37" xfId="2075"/>
    <cellStyle name="リンク セル 38" xfId="2076"/>
    <cellStyle name="リンク セル 39" xfId="2077"/>
    <cellStyle name="リンク セル 4" xfId="2078"/>
    <cellStyle name="リンク セル 40" xfId="2079"/>
    <cellStyle name="リンク セル 41" xfId="2080"/>
    <cellStyle name="リンク セル 42" xfId="2081"/>
    <cellStyle name="リンク セル 43" xfId="2082"/>
    <cellStyle name="リンク セル 44" xfId="2083"/>
    <cellStyle name="リンク セル 45" xfId="2084"/>
    <cellStyle name="リンク セル 46" xfId="2085"/>
    <cellStyle name="リンク セル 47" xfId="2086"/>
    <cellStyle name="リンク セル 48" xfId="2087"/>
    <cellStyle name="リンク セル 49" xfId="2088"/>
    <cellStyle name="リンク セル 5" xfId="2089"/>
    <cellStyle name="リンク セル 50" xfId="2090"/>
    <cellStyle name="リンク セル 51" xfId="2091"/>
    <cellStyle name="リンク セル 52" xfId="2092"/>
    <cellStyle name="リンク セル 53" xfId="2093"/>
    <cellStyle name="リンク セル 54" xfId="2094"/>
    <cellStyle name="リンク セル 55" xfId="2095"/>
    <cellStyle name="リンク セル 56" xfId="2096"/>
    <cellStyle name="リンク セル 57" xfId="2097"/>
    <cellStyle name="リンク セル 58" xfId="2098"/>
    <cellStyle name="リンク セル 59" xfId="2099"/>
    <cellStyle name="リンク セル 6" xfId="2100"/>
    <cellStyle name="リンク セル 60" xfId="2101"/>
    <cellStyle name="リンク セル 61" xfId="2102"/>
    <cellStyle name="リンク セル 62" xfId="2103"/>
    <cellStyle name="リンク セル 63" xfId="2104"/>
    <cellStyle name="リンク セル 64" xfId="2105"/>
    <cellStyle name="リンク セル 65" xfId="2106"/>
    <cellStyle name="リンク セル 66" xfId="2107"/>
    <cellStyle name="リンク セル 67" xfId="2108"/>
    <cellStyle name="リンク セル 68" xfId="2109"/>
    <cellStyle name="リンク セル 69" xfId="2110"/>
    <cellStyle name="リンク セル 7" xfId="2111"/>
    <cellStyle name="リンク セル 70" xfId="2112"/>
    <cellStyle name="リンク セル 71" xfId="2113"/>
    <cellStyle name="リンク セル 72" xfId="2114"/>
    <cellStyle name="リンク セル 73" xfId="2115"/>
    <cellStyle name="リンク セル 8" xfId="2116"/>
    <cellStyle name="リンク セル 9" xfId="2117"/>
    <cellStyle name="悪い" xfId="2118" builtinId="27" customBuiltin="1"/>
    <cellStyle name="悪い 10" xfId="2119"/>
    <cellStyle name="悪い 11" xfId="2120"/>
    <cellStyle name="悪い 12" xfId="2121"/>
    <cellStyle name="悪い 13" xfId="2122"/>
    <cellStyle name="悪い 14" xfId="2123"/>
    <cellStyle name="悪い 15" xfId="2124"/>
    <cellStyle name="悪い 16" xfId="2125"/>
    <cellStyle name="悪い 17" xfId="2126"/>
    <cellStyle name="悪い 18" xfId="2127"/>
    <cellStyle name="悪い 19" xfId="2128"/>
    <cellStyle name="悪い 2" xfId="2129"/>
    <cellStyle name="悪い 20" xfId="2130"/>
    <cellStyle name="悪い 21" xfId="2131"/>
    <cellStyle name="悪い 22" xfId="2132"/>
    <cellStyle name="悪い 23" xfId="2133"/>
    <cellStyle name="悪い 24" xfId="2134"/>
    <cellStyle name="悪い 25" xfId="2135"/>
    <cellStyle name="悪い 26" xfId="2136"/>
    <cellStyle name="悪い 27" xfId="2137"/>
    <cellStyle name="悪い 28" xfId="2138"/>
    <cellStyle name="悪い 29" xfId="2139"/>
    <cellStyle name="悪い 3" xfId="2140"/>
    <cellStyle name="悪い 30" xfId="2141"/>
    <cellStyle name="悪い 31" xfId="2142"/>
    <cellStyle name="悪い 32" xfId="2143"/>
    <cellStyle name="悪い 33" xfId="2144"/>
    <cellStyle name="悪い 34" xfId="2145"/>
    <cellStyle name="悪い 35" xfId="2146"/>
    <cellStyle name="悪い 36" xfId="2147"/>
    <cellStyle name="悪い 37" xfId="2148"/>
    <cellStyle name="悪い 38" xfId="2149"/>
    <cellStyle name="悪い 39" xfId="2150"/>
    <cellStyle name="悪い 4" xfId="2151"/>
    <cellStyle name="悪い 40" xfId="2152"/>
    <cellStyle name="悪い 41" xfId="2153"/>
    <cellStyle name="悪い 42" xfId="2154"/>
    <cellStyle name="悪い 43" xfId="2155"/>
    <cellStyle name="悪い 44" xfId="2156"/>
    <cellStyle name="悪い 45" xfId="2157"/>
    <cellStyle name="悪い 46" xfId="2158"/>
    <cellStyle name="悪い 47" xfId="2159"/>
    <cellStyle name="悪い 48" xfId="2160"/>
    <cellStyle name="悪い 49" xfId="2161"/>
    <cellStyle name="悪い 5" xfId="2162"/>
    <cellStyle name="悪い 50" xfId="2163"/>
    <cellStyle name="悪い 51" xfId="2164"/>
    <cellStyle name="悪い 52" xfId="2165"/>
    <cellStyle name="悪い 53" xfId="2166"/>
    <cellStyle name="悪い 54" xfId="2167"/>
    <cellStyle name="悪い 55" xfId="2168"/>
    <cellStyle name="悪い 56" xfId="2169"/>
    <cellStyle name="悪い 57" xfId="2170"/>
    <cellStyle name="悪い 58" xfId="2171"/>
    <cellStyle name="悪い 59" xfId="2172"/>
    <cellStyle name="悪い 6" xfId="2173"/>
    <cellStyle name="悪い 60" xfId="2174"/>
    <cellStyle name="悪い 61" xfId="2175"/>
    <cellStyle name="悪い 62" xfId="2176"/>
    <cellStyle name="悪い 63" xfId="2177"/>
    <cellStyle name="悪い 64" xfId="2178"/>
    <cellStyle name="悪い 65" xfId="2179"/>
    <cellStyle name="悪い 66" xfId="2180"/>
    <cellStyle name="悪い 67" xfId="2181"/>
    <cellStyle name="悪い 68" xfId="2182"/>
    <cellStyle name="悪い 69" xfId="2183"/>
    <cellStyle name="悪い 7" xfId="2184"/>
    <cellStyle name="悪い 70" xfId="2185"/>
    <cellStyle name="悪い 71" xfId="2186"/>
    <cellStyle name="悪い 72" xfId="2187"/>
    <cellStyle name="悪い 73" xfId="2188"/>
    <cellStyle name="悪い 8" xfId="2189"/>
    <cellStyle name="悪い 9" xfId="2190"/>
    <cellStyle name="計算" xfId="2191" builtinId="22" customBuiltin="1"/>
    <cellStyle name="計算 10" xfId="2192"/>
    <cellStyle name="計算 11" xfId="2193"/>
    <cellStyle name="計算 12" xfId="2194"/>
    <cellStyle name="計算 13" xfId="2195"/>
    <cellStyle name="計算 14" xfId="2196"/>
    <cellStyle name="計算 15" xfId="2197"/>
    <cellStyle name="計算 16" xfId="2198"/>
    <cellStyle name="計算 17" xfId="2199"/>
    <cellStyle name="計算 18" xfId="2200"/>
    <cellStyle name="計算 19" xfId="2201"/>
    <cellStyle name="計算 2" xfId="2202"/>
    <cellStyle name="計算 20" xfId="2203"/>
    <cellStyle name="計算 21" xfId="2204"/>
    <cellStyle name="計算 22" xfId="2205"/>
    <cellStyle name="計算 23" xfId="2206"/>
    <cellStyle name="計算 24" xfId="2207"/>
    <cellStyle name="計算 25" xfId="2208"/>
    <cellStyle name="計算 26" xfId="2209"/>
    <cellStyle name="計算 27" xfId="2210"/>
    <cellStyle name="計算 28" xfId="2211"/>
    <cellStyle name="計算 29" xfId="2212"/>
    <cellStyle name="計算 3" xfId="2213"/>
    <cellStyle name="計算 30" xfId="2214"/>
    <cellStyle name="計算 31" xfId="2215"/>
    <cellStyle name="計算 32" xfId="2216"/>
    <cellStyle name="計算 33" xfId="2217"/>
    <cellStyle name="計算 34" xfId="2218"/>
    <cellStyle name="計算 35" xfId="2219"/>
    <cellStyle name="計算 36" xfId="2220"/>
    <cellStyle name="計算 37" xfId="2221"/>
    <cellStyle name="計算 38" xfId="2222"/>
    <cellStyle name="計算 39" xfId="2223"/>
    <cellStyle name="計算 4" xfId="2224"/>
    <cellStyle name="計算 40" xfId="2225"/>
    <cellStyle name="計算 41" xfId="2226"/>
    <cellStyle name="計算 42" xfId="2227"/>
    <cellStyle name="計算 43" xfId="2228"/>
    <cellStyle name="計算 44" xfId="2229"/>
    <cellStyle name="計算 45" xfId="2230"/>
    <cellStyle name="計算 46" xfId="2231"/>
    <cellStyle name="計算 47" xfId="2232"/>
    <cellStyle name="計算 48" xfId="2233"/>
    <cellStyle name="計算 49" xfId="2234"/>
    <cellStyle name="計算 5" xfId="2235"/>
    <cellStyle name="計算 50" xfId="2236"/>
    <cellStyle name="計算 51" xfId="2237"/>
    <cellStyle name="計算 52" xfId="2238"/>
    <cellStyle name="計算 53" xfId="2239"/>
    <cellStyle name="計算 54" xfId="2240"/>
    <cellStyle name="計算 55" xfId="2241"/>
    <cellStyle name="計算 56" xfId="2242"/>
    <cellStyle name="計算 57" xfId="2243"/>
    <cellStyle name="計算 58" xfId="2244"/>
    <cellStyle name="計算 59" xfId="2245"/>
    <cellStyle name="計算 6" xfId="2246"/>
    <cellStyle name="計算 60" xfId="2247"/>
    <cellStyle name="計算 61" xfId="2248"/>
    <cellStyle name="計算 62" xfId="2249"/>
    <cellStyle name="計算 63" xfId="2250"/>
    <cellStyle name="計算 64" xfId="2251"/>
    <cellStyle name="計算 65" xfId="2252"/>
    <cellStyle name="計算 66" xfId="2253"/>
    <cellStyle name="計算 67" xfId="2254"/>
    <cellStyle name="計算 68" xfId="2255"/>
    <cellStyle name="計算 69" xfId="2256"/>
    <cellStyle name="計算 7" xfId="2257"/>
    <cellStyle name="計算 70" xfId="2258"/>
    <cellStyle name="計算 71" xfId="2259"/>
    <cellStyle name="計算 72" xfId="2260"/>
    <cellStyle name="計算 73" xfId="2261"/>
    <cellStyle name="計算 8" xfId="2262"/>
    <cellStyle name="計算 9" xfId="2263"/>
    <cellStyle name="警告文" xfId="2264" builtinId="11" customBuiltin="1"/>
    <cellStyle name="警告文 10" xfId="2265"/>
    <cellStyle name="警告文 11" xfId="2266"/>
    <cellStyle name="警告文 12" xfId="2267"/>
    <cellStyle name="警告文 13" xfId="2268"/>
    <cellStyle name="警告文 14" xfId="2269"/>
    <cellStyle name="警告文 15" xfId="2270"/>
    <cellStyle name="警告文 16" xfId="2271"/>
    <cellStyle name="警告文 17" xfId="2272"/>
    <cellStyle name="警告文 18" xfId="2273"/>
    <cellStyle name="警告文 19" xfId="2274"/>
    <cellStyle name="警告文 2" xfId="2275"/>
    <cellStyle name="警告文 20" xfId="2276"/>
    <cellStyle name="警告文 21" xfId="2277"/>
    <cellStyle name="警告文 22" xfId="2278"/>
    <cellStyle name="警告文 23" xfId="2279"/>
    <cellStyle name="警告文 24" xfId="2280"/>
    <cellStyle name="警告文 25" xfId="2281"/>
    <cellStyle name="警告文 26" xfId="2282"/>
    <cellStyle name="警告文 27" xfId="2283"/>
    <cellStyle name="警告文 28" xfId="2284"/>
    <cellStyle name="警告文 29" xfId="2285"/>
    <cellStyle name="警告文 3" xfId="2286"/>
    <cellStyle name="警告文 30" xfId="2287"/>
    <cellStyle name="警告文 31" xfId="2288"/>
    <cellStyle name="警告文 32" xfId="2289"/>
    <cellStyle name="警告文 33" xfId="2290"/>
    <cellStyle name="警告文 34" xfId="2291"/>
    <cellStyle name="警告文 35" xfId="2292"/>
    <cellStyle name="警告文 36" xfId="2293"/>
    <cellStyle name="警告文 37" xfId="2294"/>
    <cellStyle name="警告文 38" xfId="2295"/>
    <cellStyle name="警告文 39" xfId="2296"/>
    <cellStyle name="警告文 4" xfId="2297"/>
    <cellStyle name="警告文 40" xfId="2298"/>
    <cellStyle name="警告文 41" xfId="2299"/>
    <cellStyle name="警告文 42" xfId="2300"/>
    <cellStyle name="警告文 43" xfId="2301"/>
    <cellStyle name="警告文 44" xfId="2302"/>
    <cellStyle name="警告文 45" xfId="2303"/>
    <cellStyle name="警告文 46" xfId="2304"/>
    <cellStyle name="警告文 47" xfId="2305"/>
    <cellStyle name="警告文 48" xfId="2306"/>
    <cellStyle name="警告文 49" xfId="2307"/>
    <cellStyle name="警告文 5" xfId="2308"/>
    <cellStyle name="警告文 50" xfId="2309"/>
    <cellStyle name="警告文 51" xfId="2310"/>
    <cellStyle name="警告文 52" xfId="2311"/>
    <cellStyle name="警告文 53" xfId="2312"/>
    <cellStyle name="警告文 54" xfId="2313"/>
    <cellStyle name="警告文 55" xfId="2314"/>
    <cellStyle name="警告文 56" xfId="2315"/>
    <cellStyle name="警告文 57" xfId="2316"/>
    <cellStyle name="警告文 58" xfId="2317"/>
    <cellStyle name="警告文 59" xfId="2318"/>
    <cellStyle name="警告文 6" xfId="2319"/>
    <cellStyle name="警告文 60" xfId="2320"/>
    <cellStyle name="警告文 61" xfId="2321"/>
    <cellStyle name="警告文 62" xfId="2322"/>
    <cellStyle name="警告文 63" xfId="2323"/>
    <cellStyle name="警告文 64" xfId="2324"/>
    <cellStyle name="警告文 65" xfId="2325"/>
    <cellStyle name="警告文 66" xfId="2326"/>
    <cellStyle name="警告文 67" xfId="2327"/>
    <cellStyle name="警告文 68" xfId="2328"/>
    <cellStyle name="警告文 69" xfId="2329"/>
    <cellStyle name="警告文 7" xfId="2330"/>
    <cellStyle name="警告文 70" xfId="2331"/>
    <cellStyle name="警告文 71" xfId="2332"/>
    <cellStyle name="警告文 72" xfId="2333"/>
    <cellStyle name="警告文 73" xfId="2334"/>
    <cellStyle name="警告文 8" xfId="2335"/>
    <cellStyle name="警告文 9" xfId="2336"/>
    <cellStyle name="桁区切り" xfId="2337" builtinId="6"/>
    <cellStyle name="桁区切り 10" xfId="2338"/>
    <cellStyle name="桁区切り 11" xfId="2339"/>
    <cellStyle name="桁区切り 12" xfId="2340"/>
    <cellStyle name="桁区切り 13" xfId="2341"/>
    <cellStyle name="桁区切り 14" xfId="2342"/>
    <cellStyle name="桁区切り 15" xfId="2343"/>
    <cellStyle name="桁区切り 16" xfId="2344"/>
    <cellStyle name="桁区切り 17" xfId="2345"/>
    <cellStyle name="桁区切り 18" xfId="2346"/>
    <cellStyle name="桁区切り 19" xfId="2347"/>
    <cellStyle name="桁区切り 2" xfId="2348"/>
    <cellStyle name="桁区切り 20" xfId="2349"/>
    <cellStyle name="桁区切り 21" xfId="2350"/>
    <cellStyle name="桁区切り 22" xfId="2351"/>
    <cellStyle name="桁区切り 23" xfId="2352"/>
    <cellStyle name="桁区切り 24" xfId="2353"/>
    <cellStyle name="桁区切り 25" xfId="2354"/>
    <cellStyle name="桁区切り 26" xfId="2355"/>
    <cellStyle name="桁区切り 27" xfId="2356"/>
    <cellStyle name="桁区切り 28" xfId="2357"/>
    <cellStyle name="桁区切り 29" xfId="2358"/>
    <cellStyle name="桁区切り 3" xfId="2359"/>
    <cellStyle name="桁区切り 30" xfId="2360"/>
    <cellStyle name="桁区切り 31" xfId="2361"/>
    <cellStyle name="桁区切り 32" xfId="2362"/>
    <cellStyle name="桁区切り 33" xfId="2363"/>
    <cellStyle name="桁区切り 34" xfId="2364"/>
    <cellStyle name="桁区切り 35" xfId="2365"/>
    <cellStyle name="桁区切り 36" xfId="2366"/>
    <cellStyle name="桁区切り 37" xfId="2367"/>
    <cellStyle name="桁区切り 38" xfId="2368"/>
    <cellStyle name="桁区切り 39" xfId="2369"/>
    <cellStyle name="桁区切り 4" xfId="2370"/>
    <cellStyle name="桁区切り 40" xfId="2371"/>
    <cellStyle name="桁区切り 41" xfId="2372"/>
    <cellStyle name="桁区切り 42" xfId="2373"/>
    <cellStyle name="桁区切り 43" xfId="2374"/>
    <cellStyle name="桁区切り 44" xfId="2375"/>
    <cellStyle name="桁区切り 45" xfId="2376"/>
    <cellStyle name="桁区切り 46" xfId="2377"/>
    <cellStyle name="桁区切り 47" xfId="2378"/>
    <cellStyle name="桁区切り 48" xfId="2379"/>
    <cellStyle name="桁区切り 49" xfId="2380"/>
    <cellStyle name="桁区切り 5" xfId="2381"/>
    <cellStyle name="桁区切り 50" xfId="2382"/>
    <cellStyle name="桁区切り 51" xfId="2383"/>
    <cellStyle name="桁区切り 52" xfId="2384"/>
    <cellStyle name="桁区切り 53" xfId="2385"/>
    <cellStyle name="桁区切り 54" xfId="2386"/>
    <cellStyle name="桁区切り 55" xfId="2387"/>
    <cellStyle name="桁区切り 56" xfId="2388"/>
    <cellStyle name="桁区切り 57" xfId="2389"/>
    <cellStyle name="桁区切り 58" xfId="2390"/>
    <cellStyle name="桁区切り 59" xfId="2391"/>
    <cellStyle name="桁区切り 6" xfId="2392"/>
    <cellStyle name="桁区切り 60" xfId="2393"/>
    <cellStyle name="桁区切り 61" xfId="2394"/>
    <cellStyle name="桁区切り 62" xfId="2395"/>
    <cellStyle name="桁区切り 63" xfId="2396"/>
    <cellStyle name="桁区切り 64" xfId="2397"/>
    <cellStyle name="桁区切り 65" xfId="2398"/>
    <cellStyle name="桁区切り 66" xfId="2399"/>
    <cellStyle name="桁区切り 67" xfId="2400"/>
    <cellStyle name="桁区切り 68" xfId="2401"/>
    <cellStyle name="桁区切り 69" xfId="2402"/>
    <cellStyle name="桁区切り 7" xfId="2403"/>
    <cellStyle name="桁区切り 70" xfId="2404"/>
    <cellStyle name="桁区切り 71" xfId="2405"/>
    <cellStyle name="桁区切り 72" xfId="2406"/>
    <cellStyle name="桁区切り 73" xfId="2407"/>
    <cellStyle name="桁区切り 8" xfId="2408"/>
    <cellStyle name="桁区切り 9" xfId="2409"/>
    <cellStyle name="見出し 1" xfId="2410" builtinId="16" customBuiltin="1"/>
    <cellStyle name="見出し 1 10" xfId="2411"/>
    <cellStyle name="見出し 1 11" xfId="2412"/>
    <cellStyle name="見出し 1 12" xfId="2413"/>
    <cellStyle name="見出し 1 13" xfId="2414"/>
    <cellStyle name="見出し 1 14" xfId="2415"/>
    <cellStyle name="見出し 1 15" xfId="2416"/>
    <cellStyle name="見出し 1 16" xfId="2417"/>
    <cellStyle name="見出し 1 17" xfId="2418"/>
    <cellStyle name="見出し 1 18" xfId="2419"/>
    <cellStyle name="見出し 1 19" xfId="2420"/>
    <cellStyle name="見出し 1 2" xfId="2421"/>
    <cellStyle name="見出し 1 20" xfId="2422"/>
    <cellStyle name="見出し 1 21" xfId="2423"/>
    <cellStyle name="見出し 1 22" xfId="2424"/>
    <cellStyle name="見出し 1 23" xfId="2425"/>
    <cellStyle name="見出し 1 24" xfId="2426"/>
    <cellStyle name="見出し 1 25" xfId="2427"/>
    <cellStyle name="見出し 1 26" xfId="2428"/>
    <cellStyle name="見出し 1 27" xfId="2429"/>
    <cellStyle name="見出し 1 28" xfId="2430"/>
    <cellStyle name="見出し 1 29" xfId="2431"/>
    <cellStyle name="見出し 1 3" xfId="2432"/>
    <cellStyle name="見出し 1 30" xfId="2433"/>
    <cellStyle name="見出し 1 31" xfId="2434"/>
    <cellStyle name="見出し 1 32" xfId="2435"/>
    <cellStyle name="見出し 1 33" xfId="2436"/>
    <cellStyle name="見出し 1 34" xfId="2437"/>
    <cellStyle name="見出し 1 35" xfId="2438"/>
    <cellStyle name="見出し 1 36" xfId="2439"/>
    <cellStyle name="見出し 1 37" xfId="2440"/>
    <cellStyle name="見出し 1 38" xfId="2441"/>
    <cellStyle name="見出し 1 39" xfId="2442"/>
    <cellStyle name="見出し 1 4" xfId="2443"/>
    <cellStyle name="見出し 1 40" xfId="2444"/>
    <cellStyle name="見出し 1 41" xfId="2445"/>
    <cellStyle name="見出し 1 42" xfId="2446"/>
    <cellStyle name="見出し 1 43" xfId="2447"/>
    <cellStyle name="見出し 1 44" xfId="2448"/>
    <cellStyle name="見出し 1 45" xfId="2449"/>
    <cellStyle name="見出し 1 46" xfId="2450"/>
    <cellStyle name="見出し 1 47" xfId="2451"/>
    <cellStyle name="見出し 1 48" xfId="2452"/>
    <cellStyle name="見出し 1 49" xfId="2453"/>
    <cellStyle name="見出し 1 5" xfId="2454"/>
    <cellStyle name="見出し 1 50" xfId="2455"/>
    <cellStyle name="見出し 1 51" xfId="2456"/>
    <cellStyle name="見出し 1 52" xfId="2457"/>
    <cellStyle name="見出し 1 53" xfId="2458"/>
    <cellStyle name="見出し 1 54" xfId="2459"/>
    <cellStyle name="見出し 1 55" xfId="2460"/>
    <cellStyle name="見出し 1 56" xfId="2461"/>
    <cellStyle name="見出し 1 57" xfId="2462"/>
    <cellStyle name="見出し 1 58" xfId="2463"/>
    <cellStyle name="見出し 1 59" xfId="2464"/>
    <cellStyle name="見出し 1 6" xfId="2465"/>
    <cellStyle name="見出し 1 60" xfId="2466"/>
    <cellStyle name="見出し 1 61" xfId="2467"/>
    <cellStyle name="見出し 1 62" xfId="2468"/>
    <cellStyle name="見出し 1 63" xfId="2469"/>
    <cellStyle name="見出し 1 64" xfId="2470"/>
    <cellStyle name="見出し 1 65" xfId="2471"/>
    <cellStyle name="見出し 1 66" xfId="2472"/>
    <cellStyle name="見出し 1 67" xfId="2473"/>
    <cellStyle name="見出し 1 68" xfId="2474"/>
    <cellStyle name="見出し 1 69" xfId="2475"/>
    <cellStyle name="見出し 1 7" xfId="2476"/>
    <cellStyle name="見出し 1 70" xfId="2477"/>
    <cellStyle name="見出し 1 71" xfId="2478"/>
    <cellStyle name="見出し 1 72" xfId="2479"/>
    <cellStyle name="見出し 1 73" xfId="2480"/>
    <cellStyle name="見出し 1 8" xfId="2481"/>
    <cellStyle name="見出し 1 9" xfId="2482"/>
    <cellStyle name="見出し 2" xfId="2483" builtinId="17" customBuiltin="1"/>
    <cellStyle name="見出し 2 10" xfId="2484"/>
    <cellStyle name="見出し 2 11" xfId="2485"/>
    <cellStyle name="見出し 2 12" xfId="2486"/>
    <cellStyle name="見出し 2 13" xfId="2487"/>
    <cellStyle name="見出し 2 14" xfId="2488"/>
    <cellStyle name="見出し 2 15" xfId="2489"/>
    <cellStyle name="見出し 2 16" xfId="2490"/>
    <cellStyle name="見出し 2 17" xfId="2491"/>
    <cellStyle name="見出し 2 18" xfId="2492"/>
    <cellStyle name="見出し 2 19" xfId="2493"/>
    <cellStyle name="見出し 2 2" xfId="2494"/>
    <cellStyle name="見出し 2 20" xfId="2495"/>
    <cellStyle name="見出し 2 21" xfId="2496"/>
    <cellStyle name="見出し 2 22" xfId="2497"/>
    <cellStyle name="見出し 2 23" xfId="2498"/>
    <cellStyle name="見出し 2 24" xfId="2499"/>
    <cellStyle name="見出し 2 25" xfId="2500"/>
    <cellStyle name="見出し 2 26" xfId="2501"/>
    <cellStyle name="見出し 2 27" xfId="2502"/>
    <cellStyle name="見出し 2 28" xfId="2503"/>
    <cellStyle name="見出し 2 29" xfId="2504"/>
    <cellStyle name="見出し 2 3" xfId="2505"/>
    <cellStyle name="見出し 2 30" xfId="2506"/>
    <cellStyle name="見出し 2 31" xfId="2507"/>
    <cellStyle name="見出し 2 32" xfId="2508"/>
    <cellStyle name="見出し 2 33" xfId="2509"/>
    <cellStyle name="見出し 2 34" xfId="2510"/>
    <cellStyle name="見出し 2 35" xfId="2511"/>
    <cellStyle name="見出し 2 36" xfId="2512"/>
    <cellStyle name="見出し 2 37" xfId="2513"/>
    <cellStyle name="見出し 2 38" xfId="2514"/>
    <cellStyle name="見出し 2 39" xfId="2515"/>
    <cellStyle name="見出し 2 4" xfId="2516"/>
    <cellStyle name="見出し 2 40" xfId="2517"/>
    <cellStyle name="見出し 2 41" xfId="2518"/>
    <cellStyle name="見出し 2 42" xfId="2519"/>
    <cellStyle name="見出し 2 43" xfId="2520"/>
    <cellStyle name="見出し 2 44" xfId="2521"/>
    <cellStyle name="見出し 2 45" xfId="2522"/>
    <cellStyle name="見出し 2 46" xfId="2523"/>
    <cellStyle name="見出し 2 47" xfId="2524"/>
    <cellStyle name="見出し 2 48" xfId="2525"/>
    <cellStyle name="見出し 2 49" xfId="2526"/>
    <cellStyle name="見出し 2 5" xfId="2527"/>
    <cellStyle name="見出し 2 50" xfId="2528"/>
    <cellStyle name="見出し 2 51" xfId="2529"/>
    <cellStyle name="見出し 2 52" xfId="2530"/>
    <cellStyle name="見出し 2 53" xfId="2531"/>
    <cellStyle name="見出し 2 54" xfId="2532"/>
    <cellStyle name="見出し 2 55" xfId="2533"/>
    <cellStyle name="見出し 2 56" xfId="2534"/>
    <cellStyle name="見出し 2 57" xfId="2535"/>
    <cellStyle name="見出し 2 58" xfId="2536"/>
    <cellStyle name="見出し 2 59" xfId="2537"/>
    <cellStyle name="見出し 2 6" xfId="2538"/>
    <cellStyle name="見出し 2 60" xfId="2539"/>
    <cellStyle name="見出し 2 61" xfId="2540"/>
    <cellStyle name="見出し 2 62" xfId="2541"/>
    <cellStyle name="見出し 2 63" xfId="2542"/>
    <cellStyle name="見出し 2 64" xfId="2543"/>
    <cellStyle name="見出し 2 65" xfId="2544"/>
    <cellStyle name="見出し 2 66" xfId="2545"/>
    <cellStyle name="見出し 2 67" xfId="2546"/>
    <cellStyle name="見出し 2 68" xfId="2547"/>
    <cellStyle name="見出し 2 69" xfId="2548"/>
    <cellStyle name="見出し 2 7" xfId="2549"/>
    <cellStyle name="見出し 2 70" xfId="2550"/>
    <cellStyle name="見出し 2 71" xfId="2551"/>
    <cellStyle name="見出し 2 72" xfId="2552"/>
    <cellStyle name="見出し 2 73" xfId="2553"/>
    <cellStyle name="見出し 2 8" xfId="2554"/>
    <cellStyle name="見出し 2 9" xfId="2555"/>
    <cellStyle name="見出し 3" xfId="2556" builtinId="18" customBuiltin="1"/>
    <cellStyle name="見出し 3 10" xfId="2557"/>
    <cellStyle name="見出し 3 11" xfId="2558"/>
    <cellStyle name="見出し 3 12" xfId="2559"/>
    <cellStyle name="見出し 3 13" xfId="2560"/>
    <cellStyle name="見出し 3 14" xfId="2561"/>
    <cellStyle name="見出し 3 15" xfId="2562"/>
    <cellStyle name="見出し 3 16" xfId="2563"/>
    <cellStyle name="見出し 3 17" xfId="2564"/>
    <cellStyle name="見出し 3 18" xfId="2565"/>
    <cellStyle name="見出し 3 19" xfId="2566"/>
    <cellStyle name="見出し 3 2" xfId="2567"/>
    <cellStyle name="見出し 3 20" xfId="2568"/>
    <cellStyle name="見出し 3 21" xfId="2569"/>
    <cellStyle name="見出し 3 22" xfId="2570"/>
    <cellStyle name="見出し 3 23" xfId="2571"/>
    <cellStyle name="見出し 3 24" xfId="2572"/>
    <cellStyle name="見出し 3 25" xfId="2573"/>
    <cellStyle name="見出し 3 26" xfId="2574"/>
    <cellStyle name="見出し 3 27" xfId="2575"/>
    <cellStyle name="見出し 3 28" xfId="2576"/>
    <cellStyle name="見出し 3 29" xfId="2577"/>
    <cellStyle name="見出し 3 3" xfId="2578"/>
    <cellStyle name="見出し 3 30" xfId="2579"/>
    <cellStyle name="見出し 3 31" xfId="2580"/>
    <cellStyle name="見出し 3 32" xfId="2581"/>
    <cellStyle name="見出し 3 33" xfId="2582"/>
    <cellStyle name="見出し 3 34" xfId="2583"/>
    <cellStyle name="見出し 3 35" xfId="2584"/>
    <cellStyle name="見出し 3 36" xfId="2585"/>
    <cellStyle name="見出し 3 37" xfId="2586"/>
    <cellStyle name="見出し 3 38" xfId="2587"/>
    <cellStyle name="見出し 3 39" xfId="2588"/>
    <cellStyle name="見出し 3 4" xfId="2589"/>
    <cellStyle name="見出し 3 40" xfId="2590"/>
    <cellStyle name="見出し 3 41" xfId="2591"/>
    <cellStyle name="見出し 3 42" xfId="2592"/>
    <cellStyle name="見出し 3 43" xfId="2593"/>
    <cellStyle name="見出し 3 44" xfId="2594"/>
    <cellStyle name="見出し 3 45" xfId="2595"/>
    <cellStyle name="見出し 3 46" xfId="2596"/>
    <cellStyle name="見出し 3 47" xfId="2597"/>
    <cellStyle name="見出し 3 48" xfId="2598"/>
    <cellStyle name="見出し 3 49" xfId="2599"/>
    <cellStyle name="見出し 3 5" xfId="2600"/>
    <cellStyle name="見出し 3 50" xfId="2601"/>
    <cellStyle name="見出し 3 51" xfId="2602"/>
    <cellStyle name="見出し 3 52" xfId="2603"/>
    <cellStyle name="見出し 3 53" xfId="2604"/>
    <cellStyle name="見出し 3 54" xfId="2605"/>
    <cellStyle name="見出し 3 55" xfId="2606"/>
    <cellStyle name="見出し 3 56" xfId="2607"/>
    <cellStyle name="見出し 3 57" xfId="2608"/>
    <cellStyle name="見出し 3 58" xfId="2609"/>
    <cellStyle name="見出し 3 59" xfId="2610"/>
    <cellStyle name="見出し 3 6" xfId="2611"/>
    <cellStyle name="見出し 3 60" xfId="2612"/>
    <cellStyle name="見出し 3 61" xfId="2613"/>
    <cellStyle name="見出し 3 62" xfId="2614"/>
    <cellStyle name="見出し 3 63" xfId="2615"/>
    <cellStyle name="見出し 3 64" xfId="2616"/>
    <cellStyle name="見出し 3 65" xfId="2617"/>
    <cellStyle name="見出し 3 66" xfId="2618"/>
    <cellStyle name="見出し 3 67" xfId="2619"/>
    <cellStyle name="見出し 3 68" xfId="2620"/>
    <cellStyle name="見出し 3 69" xfId="2621"/>
    <cellStyle name="見出し 3 7" xfId="2622"/>
    <cellStyle name="見出し 3 70" xfId="2623"/>
    <cellStyle name="見出し 3 71" xfId="2624"/>
    <cellStyle name="見出し 3 72" xfId="2625"/>
    <cellStyle name="見出し 3 73" xfId="2626"/>
    <cellStyle name="見出し 3 8" xfId="2627"/>
    <cellStyle name="見出し 3 9" xfId="2628"/>
    <cellStyle name="見出し 4" xfId="2629" builtinId="19" customBuiltin="1"/>
    <cellStyle name="見出し 4 10" xfId="2630"/>
    <cellStyle name="見出し 4 11" xfId="2631"/>
    <cellStyle name="見出し 4 12" xfId="2632"/>
    <cellStyle name="見出し 4 13" xfId="2633"/>
    <cellStyle name="見出し 4 14" xfId="2634"/>
    <cellStyle name="見出し 4 15" xfId="2635"/>
    <cellStyle name="見出し 4 16" xfId="2636"/>
    <cellStyle name="見出し 4 17" xfId="2637"/>
    <cellStyle name="見出し 4 18" xfId="2638"/>
    <cellStyle name="見出し 4 19" xfId="2639"/>
    <cellStyle name="見出し 4 2" xfId="2640"/>
    <cellStyle name="見出し 4 20" xfId="2641"/>
    <cellStyle name="見出し 4 21" xfId="2642"/>
    <cellStyle name="見出し 4 22" xfId="2643"/>
    <cellStyle name="見出し 4 23" xfId="2644"/>
    <cellStyle name="見出し 4 24" xfId="2645"/>
    <cellStyle name="見出し 4 25" xfId="2646"/>
    <cellStyle name="見出し 4 26" xfId="2647"/>
    <cellStyle name="見出し 4 27" xfId="2648"/>
    <cellStyle name="見出し 4 28" xfId="2649"/>
    <cellStyle name="見出し 4 29" xfId="2650"/>
    <cellStyle name="見出し 4 3" xfId="2651"/>
    <cellStyle name="見出し 4 30" xfId="2652"/>
    <cellStyle name="見出し 4 31" xfId="2653"/>
    <cellStyle name="見出し 4 32" xfId="2654"/>
    <cellStyle name="見出し 4 33" xfId="2655"/>
    <cellStyle name="見出し 4 34" xfId="2656"/>
    <cellStyle name="見出し 4 35" xfId="2657"/>
    <cellStyle name="見出し 4 36" xfId="2658"/>
    <cellStyle name="見出し 4 37" xfId="2659"/>
    <cellStyle name="見出し 4 38" xfId="2660"/>
    <cellStyle name="見出し 4 39" xfId="2661"/>
    <cellStyle name="見出し 4 4" xfId="2662"/>
    <cellStyle name="見出し 4 40" xfId="2663"/>
    <cellStyle name="見出し 4 41" xfId="2664"/>
    <cellStyle name="見出し 4 42" xfId="2665"/>
    <cellStyle name="見出し 4 43" xfId="2666"/>
    <cellStyle name="見出し 4 44" xfId="2667"/>
    <cellStyle name="見出し 4 45" xfId="2668"/>
    <cellStyle name="見出し 4 46" xfId="2669"/>
    <cellStyle name="見出し 4 47" xfId="2670"/>
    <cellStyle name="見出し 4 48" xfId="2671"/>
    <cellStyle name="見出し 4 49" xfId="2672"/>
    <cellStyle name="見出し 4 5" xfId="2673"/>
    <cellStyle name="見出し 4 50" xfId="2674"/>
    <cellStyle name="見出し 4 51" xfId="2675"/>
    <cellStyle name="見出し 4 52" xfId="2676"/>
    <cellStyle name="見出し 4 53" xfId="2677"/>
    <cellStyle name="見出し 4 54" xfId="2678"/>
    <cellStyle name="見出し 4 55" xfId="2679"/>
    <cellStyle name="見出し 4 56" xfId="2680"/>
    <cellStyle name="見出し 4 57" xfId="2681"/>
    <cellStyle name="見出し 4 58" xfId="2682"/>
    <cellStyle name="見出し 4 59" xfId="2683"/>
    <cellStyle name="見出し 4 6" xfId="2684"/>
    <cellStyle name="見出し 4 60" xfId="2685"/>
    <cellStyle name="見出し 4 61" xfId="2686"/>
    <cellStyle name="見出し 4 62" xfId="2687"/>
    <cellStyle name="見出し 4 63" xfId="2688"/>
    <cellStyle name="見出し 4 64" xfId="2689"/>
    <cellStyle name="見出し 4 65" xfId="2690"/>
    <cellStyle name="見出し 4 66" xfId="2691"/>
    <cellStyle name="見出し 4 67" xfId="2692"/>
    <cellStyle name="見出し 4 68" xfId="2693"/>
    <cellStyle name="見出し 4 69" xfId="2694"/>
    <cellStyle name="見出し 4 7" xfId="2695"/>
    <cellStyle name="見出し 4 70" xfId="2696"/>
    <cellStyle name="見出し 4 71" xfId="2697"/>
    <cellStyle name="見出し 4 72" xfId="2698"/>
    <cellStyle name="見出し 4 73" xfId="2699"/>
    <cellStyle name="見出し 4 8" xfId="2700"/>
    <cellStyle name="見出し 4 9" xfId="2701"/>
    <cellStyle name="集計" xfId="2702" builtinId="25" customBuiltin="1"/>
    <cellStyle name="集計 10" xfId="2703"/>
    <cellStyle name="集計 11" xfId="2704"/>
    <cellStyle name="集計 12" xfId="2705"/>
    <cellStyle name="集計 13" xfId="2706"/>
    <cellStyle name="集計 14" xfId="2707"/>
    <cellStyle name="集計 15" xfId="2708"/>
    <cellStyle name="集計 16" xfId="2709"/>
    <cellStyle name="集計 17" xfId="2710"/>
    <cellStyle name="集計 18" xfId="2711"/>
    <cellStyle name="集計 19" xfId="2712"/>
    <cellStyle name="集計 2" xfId="2713"/>
    <cellStyle name="集計 20" xfId="2714"/>
    <cellStyle name="集計 21" xfId="2715"/>
    <cellStyle name="集計 22" xfId="2716"/>
    <cellStyle name="集計 23" xfId="2717"/>
    <cellStyle name="集計 24" xfId="2718"/>
    <cellStyle name="集計 25" xfId="2719"/>
    <cellStyle name="集計 26" xfId="2720"/>
    <cellStyle name="集計 27" xfId="2721"/>
    <cellStyle name="集計 28" xfId="2722"/>
    <cellStyle name="集計 29" xfId="2723"/>
    <cellStyle name="集計 3" xfId="2724"/>
    <cellStyle name="集計 30" xfId="2725"/>
    <cellStyle name="集計 31" xfId="2726"/>
    <cellStyle name="集計 32" xfId="2727"/>
    <cellStyle name="集計 33" xfId="2728"/>
    <cellStyle name="集計 34" xfId="2729"/>
    <cellStyle name="集計 35" xfId="2730"/>
    <cellStyle name="集計 36" xfId="2731"/>
    <cellStyle name="集計 37" xfId="2732"/>
    <cellStyle name="集計 38" xfId="2733"/>
    <cellStyle name="集計 39" xfId="2734"/>
    <cellStyle name="集計 4" xfId="2735"/>
    <cellStyle name="集計 40" xfId="2736"/>
    <cellStyle name="集計 41" xfId="2737"/>
    <cellStyle name="集計 42" xfId="2738"/>
    <cellStyle name="集計 43" xfId="2739"/>
    <cellStyle name="集計 44" xfId="2740"/>
    <cellStyle name="集計 45" xfId="2741"/>
    <cellStyle name="集計 46" xfId="2742"/>
    <cellStyle name="集計 47" xfId="2743"/>
    <cellStyle name="集計 48" xfId="2744"/>
    <cellStyle name="集計 49" xfId="2745"/>
    <cellStyle name="集計 5" xfId="2746"/>
    <cellStyle name="集計 50" xfId="2747"/>
    <cellStyle name="集計 51" xfId="2748"/>
    <cellStyle name="集計 52" xfId="2749"/>
    <cellStyle name="集計 53" xfId="2750"/>
    <cellStyle name="集計 54" xfId="2751"/>
    <cellStyle name="集計 55" xfId="2752"/>
    <cellStyle name="集計 56" xfId="2753"/>
    <cellStyle name="集計 57" xfId="2754"/>
    <cellStyle name="集計 58" xfId="2755"/>
    <cellStyle name="集計 59" xfId="2756"/>
    <cellStyle name="集計 6" xfId="2757"/>
    <cellStyle name="集計 60" xfId="2758"/>
    <cellStyle name="集計 61" xfId="2759"/>
    <cellStyle name="集計 62" xfId="2760"/>
    <cellStyle name="集計 63" xfId="2761"/>
    <cellStyle name="集計 64" xfId="2762"/>
    <cellStyle name="集計 65" xfId="2763"/>
    <cellStyle name="集計 66" xfId="2764"/>
    <cellStyle name="集計 67" xfId="2765"/>
    <cellStyle name="集計 68" xfId="2766"/>
    <cellStyle name="集計 69" xfId="2767"/>
    <cellStyle name="集計 7" xfId="2768"/>
    <cellStyle name="集計 70" xfId="2769"/>
    <cellStyle name="集計 71" xfId="2770"/>
    <cellStyle name="集計 72" xfId="2771"/>
    <cellStyle name="集計 73" xfId="2772"/>
    <cellStyle name="集計 8" xfId="2773"/>
    <cellStyle name="集計 9" xfId="2774"/>
    <cellStyle name="出力" xfId="2775" builtinId="21" customBuiltin="1"/>
    <cellStyle name="出力 10" xfId="2776"/>
    <cellStyle name="出力 11" xfId="2777"/>
    <cellStyle name="出力 12" xfId="2778"/>
    <cellStyle name="出力 13" xfId="2779"/>
    <cellStyle name="出力 14" xfId="2780"/>
    <cellStyle name="出力 15" xfId="2781"/>
    <cellStyle name="出力 16" xfId="2782"/>
    <cellStyle name="出力 17" xfId="2783"/>
    <cellStyle name="出力 18" xfId="2784"/>
    <cellStyle name="出力 19" xfId="2785"/>
    <cellStyle name="出力 2" xfId="2786"/>
    <cellStyle name="出力 20" xfId="2787"/>
    <cellStyle name="出力 21" xfId="2788"/>
    <cellStyle name="出力 22" xfId="2789"/>
    <cellStyle name="出力 23" xfId="2790"/>
    <cellStyle name="出力 24" xfId="2791"/>
    <cellStyle name="出力 25" xfId="2792"/>
    <cellStyle name="出力 26" xfId="2793"/>
    <cellStyle name="出力 27" xfId="2794"/>
    <cellStyle name="出力 28" xfId="2795"/>
    <cellStyle name="出力 29" xfId="2796"/>
    <cellStyle name="出力 3" xfId="2797"/>
    <cellStyle name="出力 30" xfId="2798"/>
    <cellStyle name="出力 31" xfId="2799"/>
    <cellStyle name="出力 32" xfId="2800"/>
    <cellStyle name="出力 33" xfId="2801"/>
    <cellStyle name="出力 34" xfId="2802"/>
    <cellStyle name="出力 35" xfId="2803"/>
    <cellStyle name="出力 36" xfId="2804"/>
    <cellStyle name="出力 37" xfId="2805"/>
    <cellStyle name="出力 38" xfId="2806"/>
    <cellStyle name="出力 39" xfId="2807"/>
    <cellStyle name="出力 4" xfId="2808"/>
    <cellStyle name="出力 40" xfId="2809"/>
    <cellStyle name="出力 41" xfId="2810"/>
    <cellStyle name="出力 42" xfId="2811"/>
    <cellStyle name="出力 43" xfId="2812"/>
    <cellStyle name="出力 44" xfId="2813"/>
    <cellStyle name="出力 45" xfId="2814"/>
    <cellStyle name="出力 46" xfId="2815"/>
    <cellStyle name="出力 47" xfId="2816"/>
    <cellStyle name="出力 48" xfId="2817"/>
    <cellStyle name="出力 49" xfId="2818"/>
    <cellStyle name="出力 5" xfId="2819"/>
    <cellStyle name="出力 50" xfId="2820"/>
    <cellStyle name="出力 51" xfId="2821"/>
    <cellStyle name="出力 52" xfId="2822"/>
    <cellStyle name="出力 53" xfId="2823"/>
    <cellStyle name="出力 54" xfId="2824"/>
    <cellStyle name="出力 55" xfId="2825"/>
    <cellStyle name="出力 56" xfId="2826"/>
    <cellStyle name="出力 57" xfId="2827"/>
    <cellStyle name="出力 58" xfId="2828"/>
    <cellStyle name="出力 59" xfId="2829"/>
    <cellStyle name="出力 6" xfId="2830"/>
    <cellStyle name="出力 60" xfId="2831"/>
    <cellStyle name="出力 61" xfId="2832"/>
    <cellStyle name="出力 62" xfId="2833"/>
    <cellStyle name="出力 63" xfId="2834"/>
    <cellStyle name="出力 64" xfId="2835"/>
    <cellStyle name="出力 65" xfId="2836"/>
    <cellStyle name="出力 66" xfId="2837"/>
    <cellStyle name="出力 67" xfId="2838"/>
    <cellStyle name="出力 68" xfId="2839"/>
    <cellStyle name="出力 69" xfId="2840"/>
    <cellStyle name="出力 7" xfId="2841"/>
    <cellStyle name="出力 70" xfId="2842"/>
    <cellStyle name="出力 71" xfId="2843"/>
    <cellStyle name="出力 72" xfId="2844"/>
    <cellStyle name="出力 73" xfId="2845"/>
    <cellStyle name="出力 8" xfId="2846"/>
    <cellStyle name="出力 9" xfId="2847"/>
    <cellStyle name="説明文" xfId="2848" builtinId="53" customBuiltin="1"/>
    <cellStyle name="説明文 10" xfId="2849"/>
    <cellStyle name="説明文 11" xfId="2850"/>
    <cellStyle name="説明文 12" xfId="2851"/>
    <cellStyle name="説明文 13" xfId="2852"/>
    <cellStyle name="説明文 14" xfId="2853"/>
    <cellStyle name="説明文 15" xfId="2854"/>
    <cellStyle name="説明文 16" xfId="2855"/>
    <cellStyle name="説明文 17" xfId="2856"/>
    <cellStyle name="説明文 18" xfId="2857"/>
    <cellStyle name="説明文 19" xfId="2858"/>
    <cellStyle name="説明文 2" xfId="2859"/>
    <cellStyle name="説明文 20" xfId="2860"/>
    <cellStyle name="説明文 21" xfId="2861"/>
    <cellStyle name="説明文 22" xfId="2862"/>
    <cellStyle name="説明文 23" xfId="2863"/>
    <cellStyle name="説明文 24" xfId="2864"/>
    <cellStyle name="説明文 25" xfId="2865"/>
    <cellStyle name="説明文 26" xfId="2866"/>
    <cellStyle name="説明文 27" xfId="2867"/>
    <cellStyle name="説明文 28" xfId="2868"/>
    <cellStyle name="説明文 29" xfId="2869"/>
    <cellStyle name="説明文 3" xfId="2870"/>
    <cellStyle name="説明文 30" xfId="2871"/>
    <cellStyle name="説明文 31" xfId="2872"/>
    <cellStyle name="説明文 32" xfId="2873"/>
    <cellStyle name="説明文 33" xfId="2874"/>
    <cellStyle name="説明文 34" xfId="2875"/>
    <cellStyle name="説明文 35" xfId="2876"/>
    <cellStyle name="説明文 36" xfId="2877"/>
    <cellStyle name="説明文 37" xfId="2878"/>
    <cellStyle name="説明文 38" xfId="2879"/>
    <cellStyle name="説明文 39" xfId="2880"/>
    <cellStyle name="説明文 4" xfId="2881"/>
    <cellStyle name="説明文 40" xfId="2882"/>
    <cellStyle name="説明文 41" xfId="2883"/>
    <cellStyle name="説明文 42" xfId="2884"/>
    <cellStyle name="説明文 43" xfId="2885"/>
    <cellStyle name="説明文 44" xfId="2886"/>
    <cellStyle name="説明文 45" xfId="2887"/>
    <cellStyle name="説明文 46" xfId="2888"/>
    <cellStyle name="説明文 47" xfId="2889"/>
    <cellStyle name="説明文 48" xfId="2890"/>
    <cellStyle name="説明文 49" xfId="2891"/>
    <cellStyle name="説明文 5" xfId="2892"/>
    <cellStyle name="説明文 50" xfId="2893"/>
    <cellStyle name="説明文 51" xfId="2894"/>
    <cellStyle name="説明文 52" xfId="2895"/>
    <cellStyle name="説明文 53" xfId="2896"/>
    <cellStyle name="説明文 54" xfId="2897"/>
    <cellStyle name="説明文 55" xfId="2898"/>
    <cellStyle name="説明文 56" xfId="2899"/>
    <cellStyle name="説明文 57" xfId="2900"/>
    <cellStyle name="説明文 58" xfId="2901"/>
    <cellStyle name="説明文 59" xfId="2902"/>
    <cellStyle name="説明文 6" xfId="2903"/>
    <cellStyle name="説明文 60" xfId="2904"/>
    <cellStyle name="説明文 61" xfId="2905"/>
    <cellStyle name="説明文 62" xfId="2906"/>
    <cellStyle name="説明文 63" xfId="2907"/>
    <cellStyle name="説明文 64" xfId="2908"/>
    <cellStyle name="説明文 65" xfId="2909"/>
    <cellStyle name="説明文 66" xfId="2910"/>
    <cellStyle name="説明文 67" xfId="2911"/>
    <cellStyle name="説明文 68" xfId="2912"/>
    <cellStyle name="説明文 69" xfId="2913"/>
    <cellStyle name="説明文 7" xfId="2914"/>
    <cellStyle name="説明文 70" xfId="2915"/>
    <cellStyle name="説明文 71" xfId="2916"/>
    <cellStyle name="説明文 72" xfId="2917"/>
    <cellStyle name="説明文 73" xfId="2918"/>
    <cellStyle name="説明文 8" xfId="2919"/>
    <cellStyle name="説明文 9" xfId="2920"/>
    <cellStyle name="入力" xfId="2921" builtinId="20" customBuiltin="1"/>
    <cellStyle name="入力 10" xfId="2922"/>
    <cellStyle name="入力 11" xfId="2923"/>
    <cellStyle name="入力 12" xfId="2924"/>
    <cellStyle name="入力 13" xfId="2925"/>
    <cellStyle name="入力 14" xfId="2926"/>
    <cellStyle name="入力 15" xfId="2927"/>
    <cellStyle name="入力 16" xfId="2928"/>
    <cellStyle name="入力 17" xfId="2929"/>
    <cellStyle name="入力 18" xfId="2930"/>
    <cellStyle name="入力 19" xfId="2931"/>
    <cellStyle name="入力 2" xfId="2932"/>
    <cellStyle name="入力 20" xfId="2933"/>
    <cellStyle name="入力 21" xfId="2934"/>
    <cellStyle name="入力 22" xfId="2935"/>
    <cellStyle name="入力 23" xfId="2936"/>
    <cellStyle name="入力 24" xfId="2937"/>
    <cellStyle name="入力 25" xfId="2938"/>
    <cellStyle name="入力 26" xfId="2939"/>
    <cellStyle name="入力 27" xfId="2940"/>
    <cellStyle name="入力 28" xfId="2941"/>
    <cellStyle name="入力 29" xfId="2942"/>
    <cellStyle name="入力 3" xfId="2943"/>
    <cellStyle name="入力 30" xfId="2944"/>
    <cellStyle name="入力 31" xfId="2945"/>
    <cellStyle name="入力 32" xfId="2946"/>
    <cellStyle name="入力 33" xfId="2947"/>
    <cellStyle name="入力 34" xfId="2948"/>
    <cellStyle name="入力 35" xfId="2949"/>
    <cellStyle name="入力 36" xfId="2950"/>
    <cellStyle name="入力 37" xfId="2951"/>
    <cellStyle name="入力 38" xfId="2952"/>
    <cellStyle name="入力 39" xfId="2953"/>
    <cellStyle name="入力 4" xfId="2954"/>
    <cellStyle name="入力 40" xfId="2955"/>
    <cellStyle name="入力 41" xfId="2956"/>
    <cellStyle name="入力 42" xfId="2957"/>
    <cellStyle name="入力 43" xfId="2958"/>
    <cellStyle name="入力 44" xfId="2959"/>
    <cellStyle name="入力 45" xfId="2960"/>
    <cellStyle name="入力 46" xfId="2961"/>
    <cellStyle name="入力 47" xfId="2962"/>
    <cellStyle name="入力 48" xfId="2963"/>
    <cellStyle name="入力 49" xfId="2964"/>
    <cellStyle name="入力 5" xfId="2965"/>
    <cellStyle name="入力 50" xfId="2966"/>
    <cellStyle name="入力 51" xfId="2967"/>
    <cellStyle name="入力 52" xfId="2968"/>
    <cellStyle name="入力 53" xfId="2969"/>
    <cellStyle name="入力 54" xfId="2970"/>
    <cellStyle name="入力 55" xfId="2971"/>
    <cellStyle name="入力 56" xfId="2972"/>
    <cellStyle name="入力 57" xfId="2973"/>
    <cellStyle name="入力 58" xfId="2974"/>
    <cellStyle name="入力 59" xfId="2975"/>
    <cellStyle name="入力 6" xfId="2976"/>
    <cellStyle name="入力 60" xfId="2977"/>
    <cellStyle name="入力 61" xfId="2978"/>
    <cellStyle name="入力 62" xfId="2979"/>
    <cellStyle name="入力 63" xfId="2980"/>
    <cellStyle name="入力 64" xfId="2981"/>
    <cellStyle name="入力 65" xfId="2982"/>
    <cellStyle name="入力 66" xfId="2983"/>
    <cellStyle name="入力 67" xfId="2984"/>
    <cellStyle name="入力 68" xfId="2985"/>
    <cellStyle name="入力 69" xfId="2986"/>
    <cellStyle name="入力 7" xfId="2987"/>
    <cellStyle name="入力 70" xfId="2988"/>
    <cellStyle name="入力 71" xfId="2989"/>
    <cellStyle name="入力 72" xfId="2990"/>
    <cellStyle name="入力 73" xfId="2991"/>
    <cellStyle name="入力 8" xfId="2992"/>
    <cellStyle name="入力 9" xfId="2993"/>
    <cellStyle name="標準" xfId="0" builtinId="0"/>
    <cellStyle name="標準 10" xfId="2994"/>
    <cellStyle name="標準 11" xfId="2995"/>
    <cellStyle name="標準 12" xfId="2996"/>
    <cellStyle name="標準 13" xfId="2997"/>
    <cellStyle name="標準 14" xfId="2998"/>
    <cellStyle name="標準 15" xfId="2999"/>
    <cellStyle name="標準 16" xfId="3000"/>
    <cellStyle name="標準 17" xfId="3001"/>
    <cellStyle name="標準 18" xfId="3002"/>
    <cellStyle name="標準 19" xfId="3003"/>
    <cellStyle name="標準 2" xfId="3004"/>
    <cellStyle name="標準 20" xfId="3005"/>
    <cellStyle name="標準 21" xfId="3006"/>
    <cellStyle name="標準 22" xfId="3007"/>
    <cellStyle name="標準 23" xfId="3008"/>
    <cellStyle name="標準 24" xfId="3009"/>
    <cellStyle name="標準 25" xfId="3010"/>
    <cellStyle name="標準 26" xfId="3011"/>
    <cellStyle name="標準 27" xfId="3012"/>
    <cellStyle name="標準 28" xfId="3013"/>
    <cellStyle name="標準 29" xfId="3014"/>
    <cellStyle name="標準 3" xfId="3015"/>
    <cellStyle name="標準 30" xfId="3016"/>
    <cellStyle name="標準 31" xfId="3017"/>
    <cellStyle name="標準 32" xfId="3018"/>
    <cellStyle name="標準 33" xfId="3019"/>
    <cellStyle name="標準 34" xfId="3020"/>
    <cellStyle name="標準 35" xfId="3021"/>
    <cellStyle name="標準 36" xfId="3022"/>
    <cellStyle name="標準 37" xfId="3023"/>
    <cellStyle name="標準 38" xfId="3024"/>
    <cellStyle name="標準 39" xfId="3025"/>
    <cellStyle name="標準 4" xfId="3026"/>
    <cellStyle name="標準 40" xfId="3027"/>
    <cellStyle name="標準 41" xfId="3028"/>
    <cellStyle name="標準 42" xfId="3029"/>
    <cellStyle name="標準 43" xfId="3030"/>
    <cellStyle name="標準 44" xfId="3031"/>
    <cellStyle name="標準 45" xfId="3032"/>
    <cellStyle name="標準 46" xfId="3033"/>
    <cellStyle name="標準 47" xfId="3034"/>
    <cellStyle name="標準 48" xfId="3035"/>
    <cellStyle name="標準 49" xfId="3036"/>
    <cellStyle name="標準 5" xfId="3037"/>
    <cellStyle name="標準 50" xfId="3038"/>
    <cellStyle name="標準 51" xfId="3039"/>
    <cellStyle name="標準 52" xfId="3040"/>
    <cellStyle name="標準 53" xfId="3041"/>
    <cellStyle name="標準 54" xfId="3042"/>
    <cellStyle name="標準 55" xfId="3043"/>
    <cellStyle name="標準 56" xfId="3044"/>
    <cellStyle name="標準 57" xfId="3045"/>
    <cellStyle name="標準 58" xfId="3046"/>
    <cellStyle name="標準 59" xfId="3047"/>
    <cellStyle name="標準 6" xfId="3048"/>
    <cellStyle name="標準 60" xfId="3049"/>
    <cellStyle name="標準 61" xfId="3050"/>
    <cellStyle name="標準 62" xfId="3051"/>
    <cellStyle name="標準 63" xfId="3052"/>
    <cellStyle name="標準 64" xfId="3053"/>
    <cellStyle name="標準 65" xfId="3054"/>
    <cellStyle name="標準 66" xfId="3055"/>
    <cellStyle name="標準 67" xfId="3056"/>
    <cellStyle name="標準 68" xfId="3057"/>
    <cellStyle name="標準 69" xfId="3058"/>
    <cellStyle name="標準 7" xfId="3059"/>
    <cellStyle name="標準 70" xfId="3060"/>
    <cellStyle name="標準 71" xfId="3061"/>
    <cellStyle name="標準 72" xfId="3062"/>
    <cellStyle name="標準 73" xfId="3063"/>
    <cellStyle name="標準 8" xfId="3064"/>
    <cellStyle name="標準 9" xfId="3065"/>
    <cellStyle name="標準_3-5-1-3表　成人の主要罪名別検挙人員中の有前科者・同一罪種有前科者人員" xfId="3066"/>
    <cellStyle name="良い" xfId="3067" builtinId="26" customBuiltin="1"/>
    <cellStyle name="良い 10" xfId="3068"/>
    <cellStyle name="良い 11" xfId="3069"/>
    <cellStyle name="良い 12" xfId="3070"/>
    <cellStyle name="良い 13" xfId="3071"/>
    <cellStyle name="良い 14" xfId="3072"/>
    <cellStyle name="良い 15" xfId="3073"/>
    <cellStyle name="良い 16" xfId="3074"/>
    <cellStyle name="良い 17" xfId="3075"/>
    <cellStyle name="良い 18" xfId="3076"/>
    <cellStyle name="良い 19" xfId="3077"/>
    <cellStyle name="良い 2" xfId="3078"/>
    <cellStyle name="良い 20" xfId="3079"/>
    <cellStyle name="良い 21" xfId="3080"/>
    <cellStyle name="良い 22" xfId="3081"/>
    <cellStyle name="良い 23" xfId="3082"/>
    <cellStyle name="良い 24" xfId="3083"/>
    <cellStyle name="良い 25" xfId="3084"/>
    <cellStyle name="良い 26" xfId="3085"/>
    <cellStyle name="良い 27" xfId="3086"/>
    <cellStyle name="良い 28" xfId="3087"/>
    <cellStyle name="良い 29" xfId="3088"/>
    <cellStyle name="良い 3" xfId="3089"/>
    <cellStyle name="良い 30" xfId="3090"/>
    <cellStyle name="良い 31" xfId="3091"/>
    <cellStyle name="良い 32" xfId="3092"/>
    <cellStyle name="良い 33" xfId="3093"/>
    <cellStyle name="良い 34" xfId="3094"/>
    <cellStyle name="良い 35" xfId="3095"/>
    <cellStyle name="良い 36" xfId="3096"/>
    <cellStyle name="良い 37" xfId="3097"/>
    <cellStyle name="良い 38" xfId="3098"/>
    <cellStyle name="良い 39" xfId="3099"/>
    <cellStyle name="良い 4" xfId="3100"/>
    <cellStyle name="良い 40" xfId="3101"/>
    <cellStyle name="良い 41" xfId="3102"/>
    <cellStyle name="良い 42" xfId="3103"/>
    <cellStyle name="良い 43" xfId="3104"/>
    <cellStyle name="良い 44" xfId="3105"/>
    <cellStyle name="良い 45" xfId="3106"/>
    <cellStyle name="良い 46" xfId="3107"/>
    <cellStyle name="良い 47" xfId="3108"/>
    <cellStyle name="良い 48" xfId="3109"/>
    <cellStyle name="良い 49" xfId="3110"/>
    <cellStyle name="良い 5" xfId="3111"/>
    <cellStyle name="良い 50" xfId="3112"/>
    <cellStyle name="良い 51" xfId="3113"/>
    <cellStyle name="良い 52" xfId="3114"/>
    <cellStyle name="良い 53" xfId="3115"/>
    <cellStyle name="良い 54" xfId="3116"/>
    <cellStyle name="良い 55" xfId="3117"/>
    <cellStyle name="良い 56" xfId="3118"/>
    <cellStyle name="良い 57" xfId="3119"/>
    <cellStyle name="良い 58" xfId="3120"/>
    <cellStyle name="良い 59" xfId="3121"/>
    <cellStyle name="良い 6" xfId="3122"/>
    <cellStyle name="良い 60" xfId="3123"/>
    <cellStyle name="良い 61" xfId="3124"/>
    <cellStyle name="良い 62" xfId="3125"/>
    <cellStyle name="良い 63" xfId="3126"/>
    <cellStyle name="良い 64" xfId="3127"/>
    <cellStyle name="良い 65" xfId="3128"/>
    <cellStyle name="良い 66" xfId="3129"/>
    <cellStyle name="良い 67" xfId="3130"/>
    <cellStyle name="良い 68" xfId="3131"/>
    <cellStyle name="良い 69" xfId="3132"/>
    <cellStyle name="良い 7" xfId="3133"/>
    <cellStyle name="良い 70" xfId="3134"/>
    <cellStyle name="良い 71" xfId="3135"/>
    <cellStyle name="良い 72" xfId="3136"/>
    <cellStyle name="良い 73" xfId="3137"/>
    <cellStyle name="良い 8" xfId="3138"/>
    <cellStyle name="良い 9" xfId="3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O28"/>
  <sheetViews>
    <sheetView tabSelected="1" zoomScaleNormal="100" zoomScaleSheetLayoutView="100" workbookViewId="0"/>
  </sheetViews>
  <sheetFormatPr defaultRowHeight="13.5" customHeight="1"/>
  <cols>
    <col min="1" max="1" width="3.7109375" style="111" customWidth="1"/>
    <col min="2" max="2" width="3.5703125" style="111" customWidth="1"/>
    <col min="3" max="3" width="17.7109375" style="111" customWidth="1"/>
    <col min="4" max="4" width="10.7109375" style="111" bestFit="1" customWidth="1"/>
    <col min="5" max="5" width="9.7109375" style="111" bestFit="1" customWidth="1"/>
    <col min="6" max="6" width="7.7109375" style="111" customWidth="1"/>
    <col min="7" max="7" width="8.7109375" style="111" customWidth="1"/>
    <col min="8" max="8" width="7.7109375" style="111" customWidth="1"/>
    <col min="9" max="9" width="11.140625" style="111" customWidth="1"/>
    <col min="10" max="10" width="7.7109375" style="111" customWidth="1"/>
    <col min="11" max="16384" width="9.140625" style="111"/>
  </cols>
  <sheetData>
    <row r="1" spans="2:15" ht="15" customHeight="1"/>
    <row r="2" spans="2:15" ht="15" customHeight="1">
      <c r="B2" s="91" t="s">
        <v>76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3.5" customHeight="1" thickBot="1">
      <c r="C4" s="5"/>
      <c r="H4" s="6"/>
      <c r="J4" s="6" t="s">
        <v>69</v>
      </c>
      <c r="K4" s="81"/>
    </row>
    <row r="5" spans="2:15" ht="13.5" customHeight="1" thickTop="1">
      <c r="B5" s="122" t="s">
        <v>31</v>
      </c>
      <c r="C5" s="123"/>
      <c r="D5" s="122" t="s">
        <v>0</v>
      </c>
      <c r="E5" s="126" t="s">
        <v>23</v>
      </c>
      <c r="F5" s="122"/>
      <c r="G5" s="97"/>
      <c r="H5" s="97"/>
      <c r="I5" s="109"/>
      <c r="J5" s="109"/>
    </row>
    <row r="6" spans="2:15" ht="13.5" customHeight="1">
      <c r="B6" s="124"/>
      <c r="C6" s="125"/>
      <c r="D6" s="124"/>
      <c r="E6" s="127"/>
      <c r="F6" s="124"/>
      <c r="G6" s="112" t="s">
        <v>42</v>
      </c>
      <c r="H6" s="113"/>
      <c r="I6" s="116"/>
      <c r="J6" s="116"/>
    </row>
    <row r="7" spans="2:15" ht="13.5" customHeight="1">
      <c r="B7" s="120"/>
      <c r="C7" s="121"/>
      <c r="D7" s="120"/>
      <c r="E7" s="128"/>
      <c r="F7" s="120"/>
      <c r="G7" s="114"/>
      <c r="H7" s="115"/>
      <c r="I7" s="117" t="s">
        <v>32</v>
      </c>
      <c r="J7" s="116"/>
    </row>
    <row r="8" spans="2:15" ht="13.5" customHeight="1">
      <c r="B8" s="118" t="s">
        <v>59</v>
      </c>
      <c r="C8" s="119"/>
      <c r="D8" s="105">
        <v>206017</v>
      </c>
      <c r="E8" s="106">
        <v>61287</v>
      </c>
      <c r="F8" s="95">
        <f t="shared" ref="F8:F15" si="0">E8/D8%</f>
        <v>29.74851589917337</v>
      </c>
      <c r="G8" s="106">
        <v>32016</v>
      </c>
      <c r="H8" s="95">
        <f t="shared" ref="H8:H14" si="1">G8/D8%</f>
        <v>15.54046510724843</v>
      </c>
      <c r="I8" s="106">
        <v>3530</v>
      </c>
      <c r="J8" s="95">
        <f t="shared" ref="J8:J15" si="2">I8/D8%</f>
        <v>1.7134508317274788</v>
      </c>
    </row>
    <row r="9" spans="2:15" ht="13.5" customHeight="1">
      <c r="B9" s="9"/>
      <c r="C9" s="87" t="s">
        <v>7</v>
      </c>
      <c r="D9" s="105">
        <v>854</v>
      </c>
      <c r="E9" s="106">
        <v>278</v>
      </c>
      <c r="F9" s="95">
        <f t="shared" si="0"/>
        <v>32.552693208430917</v>
      </c>
      <c r="G9" s="106">
        <v>25</v>
      </c>
      <c r="H9" s="95">
        <f t="shared" si="1"/>
        <v>2.9274004683840751</v>
      </c>
      <c r="I9" s="106">
        <v>1</v>
      </c>
      <c r="J9" s="95">
        <f t="shared" si="2"/>
        <v>0.117096018735363</v>
      </c>
    </row>
    <row r="10" spans="2:15" ht="13.5" customHeight="1">
      <c r="B10" s="9"/>
      <c r="C10" s="87" t="s">
        <v>1</v>
      </c>
      <c r="D10" s="105">
        <v>1708</v>
      </c>
      <c r="E10" s="106">
        <v>781</v>
      </c>
      <c r="F10" s="95">
        <f t="shared" si="0"/>
        <v>45.725995316159256</v>
      </c>
      <c r="G10" s="106">
        <v>146</v>
      </c>
      <c r="H10" s="95">
        <f t="shared" si="1"/>
        <v>8.5480093676814999</v>
      </c>
      <c r="I10" s="106">
        <v>9</v>
      </c>
      <c r="J10" s="95">
        <f t="shared" si="2"/>
        <v>0.52693208430913352</v>
      </c>
    </row>
    <row r="11" spans="2:15" ht="13.5" customHeight="1">
      <c r="B11" s="9"/>
      <c r="C11" s="87" t="s">
        <v>5</v>
      </c>
      <c r="D11" s="105">
        <v>813</v>
      </c>
      <c r="E11" s="106">
        <v>272</v>
      </c>
      <c r="F11" s="95">
        <f t="shared" si="0"/>
        <v>33.456334563345628</v>
      </c>
      <c r="G11" s="106">
        <v>56</v>
      </c>
      <c r="H11" s="95">
        <f t="shared" si="1"/>
        <v>6.888068880688806</v>
      </c>
      <c r="I11" s="106">
        <v>4</v>
      </c>
      <c r="J11" s="95">
        <f t="shared" si="2"/>
        <v>0.49200492004920043</v>
      </c>
    </row>
    <row r="12" spans="2:15" ht="13.5" customHeight="1">
      <c r="B12" s="9"/>
      <c r="C12" s="87" t="s">
        <v>2</v>
      </c>
      <c r="D12" s="105">
        <v>18900</v>
      </c>
      <c r="E12" s="106">
        <v>6838</v>
      </c>
      <c r="F12" s="95">
        <f t="shared" si="0"/>
        <v>36.179894179894177</v>
      </c>
      <c r="G12" s="106">
        <v>3432</v>
      </c>
      <c r="H12" s="95">
        <f t="shared" si="1"/>
        <v>18.158730158730158</v>
      </c>
      <c r="I12" s="106">
        <v>171</v>
      </c>
      <c r="J12" s="95">
        <f t="shared" si="2"/>
        <v>0.90476190476190477</v>
      </c>
    </row>
    <row r="13" spans="2:15" ht="13.5" customHeight="1">
      <c r="B13" s="9"/>
      <c r="C13" s="87" t="s">
        <v>9</v>
      </c>
      <c r="D13" s="105">
        <v>21267</v>
      </c>
      <c r="E13" s="106">
        <v>5302</v>
      </c>
      <c r="F13" s="95">
        <f t="shared" si="0"/>
        <v>24.930643720317864</v>
      </c>
      <c r="G13" s="106">
        <v>1874</v>
      </c>
      <c r="H13" s="95">
        <f t="shared" si="1"/>
        <v>8.8117741101236664</v>
      </c>
      <c r="I13" s="106">
        <v>102</v>
      </c>
      <c r="J13" s="95">
        <f t="shared" si="2"/>
        <v>0.47961630695443647</v>
      </c>
    </row>
    <row r="14" spans="2:15" ht="13.5" customHeight="1">
      <c r="B14" s="9"/>
      <c r="C14" s="87" t="s">
        <v>4</v>
      </c>
      <c r="D14" s="105">
        <v>105813</v>
      </c>
      <c r="E14" s="106">
        <v>30685</v>
      </c>
      <c r="F14" s="95">
        <f t="shared" si="0"/>
        <v>28.999272301135019</v>
      </c>
      <c r="G14" s="106">
        <v>21778</v>
      </c>
      <c r="H14" s="95">
        <f t="shared" si="1"/>
        <v>20.581592053906419</v>
      </c>
      <c r="I14" s="106">
        <v>2837</v>
      </c>
      <c r="J14" s="95">
        <f t="shared" si="2"/>
        <v>2.681145038889361</v>
      </c>
    </row>
    <row r="15" spans="2:15" ht="13.5" customHeight="1">
      <c r="B15" s="9"/>
      <c r="C15" s="87" t="s">
        <v>11</v>
      </c>
      <c r="D15" s="105">
        <v>10065</v>
      </c>
      <c r="E15" s="106">
        <v>4159</v>
      </c>
      <c r="F15" s="95">
        <f t="shared" si="0"/>
        <v>41.321410829607551</v>
      </c>
      <c r="G15" s="106">
        <v>1528</v>
      </c>
      <c r="H15" s="95">
        <f>G15/D15%</f>
        <v>15.181321410829607</v>
      </c>
      <c r="I15" s="106">
        <v>248</v>
      </c>
      <c r="J15" s="95">
        <f t="shared" si="2"/>
        <v>2.4639841033283654</v>
      </c>
    </row>
    <row r="16" spans="2:15" ht="13.5" customHeight="1">
      <c r="B16" s="92"/>
      <c r="C16" s="17"/>
      <c r="D16" s="92"/>
      <c r="E16" s="108"/>
      <c r="F16" s="96"/>
      <c r="G16" s="92"/>
      <c r="H16" s="92"/>
      <c r="I16" s="7"/>
      <c r="J16" s="8"/>
    </row>
    <row r="17" spans="2:10" ht="13.5" customHeight="1">
      <c r="B17" s="120" t="s">
        <v>21</v>
      </c>
      <c r="C17" s="121"/>
      <c r="D17" s="90">
        <v>10785</v>
      </c>
      <c r="E17" s="99" t="s">
        <v>29</v>
      </c>
      <c r="F17" s="100" t="s">
        <v>29</v>
      </c>
      <c r="G17" s="101">
        <v>6880</v>
      </c>
      <c r="H17" s="13">
        <f>G17/D17%</f>
        <v>63.792304126101072</v>
      </c>
      <c r="I17" s="99" t="s">
        <v>34</v>
      </c>
      <c r="J17" s="100" t="s">
        <v>34</v>
      </c>
    </row>
    <row r="18" spans="2:10" ht="13.5" customHeight="1">
      <c r="B18" s="104" t="s">
        <v>65</v>
      </c>
      <c r="C18" s="110"/>
      <c r="I18" s="103"/>
      <c r="J18" s="110"/>
    </row>
    <row r="19" spans="2:10" ht="13.5" customHeight="1">
      <c r="B19" s="104" t="s">
        <v>64</v>
      </c>
    </row>
    <row r="20" spans="2:10" ht="13.5" customHeight="1">
      <c r="B20" s="104" t="s">
        <v>63</v>
      </c>
      <c r="C20" s="110"/>
      <c r="I20" s="110"/>
      <c r="J20" s="110"/>
    </row>
    <row r="21" spans="2:10" ht="13.5" customHeight="1">
      <c r="B21" s="104" t="s">
        <v>70</v>
      </c>
      <c r="C21" s="104"/>
    </row>
    <row r="22" spans="2:10" ht="13.5" customHeight="1">
      <c r="B22" s="104" t="s">
        <v>71</v>
      </c>
      <c r="C22" s="110"/>
      <c r="I22" s="103"/>
      <c r="J22" s="110"/>
    </row>
    <row r="23" spans="2:10" ht="13.5" customHeight="1">
      <c r="B23" s="104" t="s">
        <v>72</v>
      </c>
      <c r="C23" s="110"/>
      <c r="I23" s="110"/>
      <c r="J23" s="110"/>
    </row>
    <row r="24" spans="2:10" ht="13.5" customHeight="1">
      <c r="B24" s="104" t="s">
        <v>73</v>
      </c>
      <c r="C24" s="110"/>
    </row>
    <row r="25" spans="2:10" ht="13.5" customHeight="1">
      <c r="B25" s="104" t="s">
        <v>74</v>
      </c>
      <c r="C25" s="110"/>
    </row>
    <row r="26" spans="2:10" ht="13.5" customHeight="1">
      <c r="B26" s="104" t="s">
        <v>75</v>
      </c>
    </row>
    <row r="27" spans="2:10" ht="13.5" customHeight="1">
      <c r="B27" s="110"/>
    </row>
    <row r="28" spans="2:10" ht="13.5" customHeight="1">
      <c r="B28" s="110"/>
    </row>
  </sheetData>
  <mergeCells count="8">
    <mergeCell ref="G6:H7"/>
    <mergeCell ref="I6:J6"/>
    <mergeCell ref="I7:J7"/>
    <mergeCell ref="B8:C8"/>
    <mergeCell ref="B17:C17"/>
    <mergeCell ref="B5:C7"/>
    <mergeCell ref="D5:D7"/>
    <mergeCell ref="E5:F7"/>
  </mergeCells>
  <phoneticPr fontId="10"/>
  <pageMargins left="0.78740157480314965" right="0.59055118110236227" top="1.5748031496062993" bottom="0.78740157480314965" header="0.78740157480314965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1:O28"/>
  <sheetViews>
    <sheetView zoomScaleNormal="100" zoomScaleSheetLayoutView="100" workbookViewId="0"/>
  </sheetViews>
  <sheetFormatPr defaultRowHeight="13.5" customHeight="1"/>
  <cols>
    <col min="1" max="1" width="3.7109375" style="4" customWidth="1"/>
    <col min="2" max="2" width="3.5703125" style="4" customWidth="1"/>
    <col min="3" max="3" width="17.7109375" style="4" customWidth="1"/>
    <col min="4" max="4" width="10.7109375" style="4" bestFit="1" customWidth="1"/>
    <col min="5" max="5" width="9.7109375" style="4" bestFit="1" customWidth="1"/>
    <col min="6" max="6" width="7.7109375" style="4" customWidth="1"/>
    <col min="7" max="7" width="8.7109375" style="4" customWidth="1"/>
    <col min="8" max="8" width="7.7109375" style="4" customWidth="1"/>
    <col min="9" max="9" width="11.140625" style="4" customWidth="1"/>
    <col min="10" max="10" width="7.7109375" style="4" customWidth="1"/>
    <col min="11" max="16384" width="9.140625" style="4"/>
  </cols>
  <sheetData>
    <row r="1" spans="2:15" ht="15" customHeight="1"/>
    <row r="2" spans="2:15" ht="1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3.5" customHeight="1" thickBot="1">
      <c r="C4" s="5"/>
      <c r="H4" s="6"/>
      <c r="J4" s="6" t="s">
        <v>67</v>
      </c>
      <c r="K4" s="81"/>
    </row>
    <row r="5" spans="2:15" ht="13.5" customHeight="1" thickTop="1">
      <c r="B5" s="122" t="s">
        <v>31</v>
      </c>
      <c r="C5" s="123"/>
      <c r="D5" s="122" t="s">
        <v>0</v>
      </c>
      <c r="E5" s="126" t="s">
        <v>23</v>
      </c>
      <c r="F5" s="122"/>
      <c r="G5" s="97"/>
      <c r="H5" s="97"/>
      <c r="I5" s="94"/>
      <c r="J5" s="94"/>
    </row>
    <row r="6" spans="2:15" ht="13.5" customHeight="1">
      <c r="B6" s="124"/>
      <c r="C6" s="125"/>
      <c r="D6" s="124"/>
      <c r="E6" s="127"/>
      <c r="F6" s="124"/>
      <c r="G6" s="112" t="s">
        <v>42</v>
      </c>
      <c r="H6" s="113"/>
      <c r="I6" s="116"/>
      <c r="J6" s="116"/>
    </row>
    <row r="7" spans="2:15" ht="13.5" customHeight="1">
      <c r="B7" s="120"/>
      <c r="C7" s="121"/>
      <c r="D7" s="120"/>
      <c r="E7" s="128"/>
      <c r="F7" s="120"/>
      <c r="G7" s="114"/>
      <c r="H7" s="115"/>
      <c r="I7" s="117" t="s">
        <v>32</v>
      </c>
      <c r="J7" s="116"/>
    </row>
    <row r="8" spans="2:15" ht="13.5" customHeight="1">
      <c r="B8" s="118" t="s">
        <v>59</v>
      </c>
      <c r="C8" s="119"/>
      <c r="D8" s="105">
        <v>221573</v>
      </c>
      <c r="E8" s="106">
        <v>63387</v>
      </c>
      <c r="F8" s="95">
        <f t="shared" ref="F8:F15" si="0">E8/D8%</f>
        <v>28.60772747582061</v>
      </c>
      <c r="G8" s="106">
        <v>32785</v>
      </c>
      <c r="H8" s="95">
        <f t="shared" ref="H8:H14" si="1">G8/D8%</f>
        <v>14.796477910214692</v>
      </c>
      <c r="I8" s="106">
        <v>3583</v>
      </c>
      <c r="J8" s="95">
        <f t="shared" ref="J8:J15" si="2">I8/D8%</f>
        <v>1.6170742825163715</v>
      </c>
    </row>
    <row r="9" spans="2:15" ht="13.5" customHeight="1">
      <c r="B9" s="9"/>
      <c r="C9" s="87" t="s">
        <v>7</v>
      </c>
      <c r="D9" s="105">
        <v>853</v>
      </c>
      <c r="E9" s="106">
        <v>279</v>
      </c>
      <c r="F9" s="95">
        <f t="shared" si="0"/>
        <v>32.708089097303635</v>
      </c>
      <c r="G9" s="106">
        <v>26</v>
      </c>
      <c r="H9" s="95">
        <f t="shared" si="1"/>
        <v>3.0480656506447832</v>
      </c>
      <c r="I9" s="106">
        <v>0</v>
      </c>
      <c r="J9" s="95"/>
    </row>
    <row r="10" spans="2:15" ht="13.5" customHeight="1">
      <c r="B10" s="9"/>
      <c r="C10" s="87" t="s">
        <v>1</v>
      </c>
      <c r="D10" s="105">
        <v>1838</v>
      </c>
      <c r="E10" s="106">
        <v>875</v>
      </c>
      <c r="F10" s="95">
        <f t="shared" si="0"/>
        <v>47.606093579978243</v>
      </c>
      <c r="G10" s="106">
        <v>155</v>
      </c>
      <c r="H10" s="95">
        <f t="shared" si="1"/>
        <v>8.4330794341675741</v>
      </c>
      <c r="I10" s="106">
        <v>6</v>
      </c>
      <c r="J10" s="95">
        <f t="shared" si="2"/>
        <v>0.32644178454842221</v>
      </c>
    </row>
    <row r="11" spans="2:15" ht="13.5" customHeight="1">
      <c r="B11" s="9"/>
      <c r="C11" s="87" t="s">
        <v>5</v>
      </c>
      <c r="D11" s="105">
        <v>736</v>
      </c>
      <c r="E11" s="106">
        <v>249</v>
      </c>
      <c r="F11" s="95">
        <f t="shared" si="0"/>
        <v>33.83152173913043</v>
      </c>
      <c r="G11" s="106">
        <v>62</v>
      </c>
      <c r="H11" s="95">
        <f t="shared" si="1"/>
        <v>8.4239130434782599</v>
      </c>
      <c r="I11" s="106">
        <v>3</v>
      </c>
      <c r="J11" s="95">
        <f t="shared" si="2"/>
        <v>0.40760869565217389</v>
      </c>
    </row>
    <row r="12" spans="2:15" ht="13.5" customHeight="1">
      <c r="B12" s="9"/>
      <c r="C12" s="87" t="s">
        <v>2</v>
      </c>
      <c r="D12" s="105">
        <v>18807</v>
      </c>
      <c r="E12" s="106">
        <v>6944</v>
      </c>
      <c r="F12" s="95">
        <f t="shared" si="0"/>
        <v>36.922422502259799</v>
      </c>
      <c r="G12" s="106">
        <v>3563</v>
      </c>
      <c r="H12" s="95">
        <f t="shared" si="1"/>
        <v>18.945073642792579</v>
      </c>
      <c r="I12" s="106">
        <v>210</v>
      </c>
      <c r="J12" s="95">
        <f t="shared" si="2"/>
        <v>1.1166055192215665</v>
      </c>
    </row>
    <row r="13" spans="2:15" ht="13.5" customHeight="1">
      <c r="B13" s="9"/>
      <c r="C13" s="87" t="s">
        <v>9</v>
      </c>
      <c r="D13" s="105">
        <v>22120</v>
      </c>
      <c r="E13" s="106">
        <v>5405</v>
      </c>
      <c r="F13" s="95">
        <f t="shared" si="0"/>
        <v>24.43490054249548</v>
      </c>
      <c r="G13" s="106">
        <v>1837</v>
      </c>
      <c r="H13" s="95">
        <f t="shared" si="1"/>
        <v>8.3047016274864376</v>
      </c>
      <c r="I13" s="106">
        <v>94</v>
      </c>
      <c r="J13" s="95">
        <f t="shared" si="2"/>
        <v>0.42495479204339964</v>
      </c>
    </row>
    <row r="14" spans="2:15" ht="13.5" customHeight="1">
      <c r="B14" s="9"/>
      <c r="C14" s="87" t="s">
        <v>4</v>
      </c>
      <c r="D14" s="105">
        <v>115494</v>
      </c>
      <c r="E14" s="106">
        <v>32033</v>
      </c>
      <c r="F14" s="95">
        <f t="shared" si="0"/>
        <v>27.735639946663895</v>
      </c>
      <c r="G14" s="106">
        <v>22348</v>
      </c>
      <c r="H14" s="95">
        <f t="shared" si="1"/>
        <v>19.349922939719811</v>
      </c>
      <c r="I14" s="106">
        <v>2862</v>
      </c>
      <c r="J14" s="95">
        <f t="shared" si="2"/>
        <v>2.478050807834173</v>
      </c>
    </row>
    <row r="15" spans="2:15" ht="13.5" customHeight="1">
      <c r="B15" s="9"/>
      <c r="C15" s="87" t="s">
        <v>11</v>
      </c>
      <c r="D15" s="105">
        <v>10156</v>
      </c>
      <c r="E15" s="106">
        <v>4140</v>
      </c>
      <c r="F15" s="95">
        <f t="shared" si="0"/>
        <v>40.764080346593147</v>
      </c>
      <c r="G15" s="106">
        <v>1477</v>
      </c>
      <c r="H15" s="95">
        <f>G15/D15%</f>
        <v>14.543127215439149</v>
      </c>
      <c r="I15" s="106">
        <v>257</v>
      </c>
      <c r="J15" s="95">
        <f t="shared" si="2"/>
        <v>2.53052382827885</v>
      </c>
    </row>
    <row r="16" spans="2:15" ht="13.5" customHeight="1">
      <c r="B16" s="92"/>
      <c r="C16" s="17"/>
      <c r="D16" s="92"/>
      <c r="E16" s="108"/>
      <c r="F16" s="96"/>
      <c r="G16" s="92"/>
      <c r="H16" s="92"/>
      <c r="I16" s="7"/>
      <c r="J16" s="8"/>
    </row>
    <row r="17" spans="2:10" ht="13.5" customHeight="1">
      <c r="B17" s="120" t="s">
        <v>21</v>
      </c>
      <c r="C17" s="121"/>
      <c r="D17" s="90">
        <v>11429</v>
      </c>
      <c r="E17" s="99" t="s">
        <v>29</v>
      </c>
      <c r="F17" s="100" t="s">
        <v>29</v>
      </c>
      <c r="G17" s="101">
        <v>7094</v>
      </c>
      <c r="H17" s="13">
        <f>G17/D17%</f>
        <v>62.070172368536177</v>
      </c>
      <c r="I17" s="99" t="s">
        <v>34</v>
      </c>
      <c r="J17" s="100" t="s">
        <v>34</v>
      </c>
    </row>
    <row r="18" spans="2:10" ht="13.5" customHeight="1">
      <c r="B18" s="104" t="s">
        <v>66</v>
      </c>
      <c r="C18" s="102"/>
      <c r="I18" s="103"/>
      <c r="J18" s="102"/>
    </row>
    <row r="19" spans="2:10" ht="13.5" customHeight="1">
      <c r="B19" s="104" t="s">
        <v>53</v>
      </c>
    </row>
    <row r="20" spans="2:10" ht="13.5" customHeight="1">
      <c r="B20" s="104" t="s">
        <v>52</v>
      </c>
      <c r="C20" s="102"/>
      <c r="I20" s="102"/>
      <c r="J20" s="102"/>
    </row>
    <row r="21" spans="2:10" ht="13.5" customHeight="1">
      <c r="B21" s="104" t="s">
        <v>54</v>
      </c>
      <c r="C21" s="104"/>
    </row>
    <row r="22" spans="2:10" ht="13.5" customHeight="1">
      <c r="B22" s="104" t="s">
        <v>57</v>
      </c>
      <c r="C22" s="102"/>
      <c r="I22" s="103"/>
      <c r="J22" s="102"/>
    </row>
    <row r="23" spans="2:10" ht="13.5" customHeight="1">
      <c r="B23" s="104" t="s">
        <v>58</v>
      </c>
      <c r="C23" s="102"/>
      <c r="I23" s="102"/>
      <c r="J23" s="102"/>
    </row>
    <row r="24" spans="2:10" ht="13.5" customHeight="1">
      <c r="B24" s="104" t="s">
        <v>55</v>
      </c>
      <c r="C24" s="102"/>
    </row>
    <row r="25" spans="2:10" ht="13.5" customHeight="1">
      <c r="B25" s="104" t="s">
        <v>60</v>
      </c>
      <c r="C25" s="102"/>
    </row>
    <row r="26" spans="2:10" ht="13.5" customHeight="1">
      <c r="B26" s="104" t="s">
        <v>68</v>
      </c>
    </row>
    <row r="27" spans="2:10" ht="13.5" customHeight="1">
      <c r="B27" s="102"/>
    </row>
    <row r="28" spans="2:10" ht="13.5" customHeight="1">
      <c r="B28" s="102"/>
    </row>
  </sheetData>
  <mergeCells count="8">
    <mergeCell ref="B17:C17"/>
    <mergeCell ref="B8:C8"/>
    <mergeCell ref="B5:C7"/>
    <mergeCell ref="G6:H7"/>
    <mergeCell ref="I6:J6"/>
    <mergeCell ref="I7:J7"/>
    <mergeCell ref="D5:D7"/>
    <mergeCell ref="E5:F7"/>
  </mergeCells>
  <phoneticPr fontId="3"/>
  <pageMargins left="0.78740157480314965" right="0.59055118110236227" top="1.5748031496062993" bottom="0.78740157480314965" header="0.78740157480314965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O28"/>
  <sheetViews>
    <sheetView zoomScaleNormal="100" zoomScaleSheetLayoutView="100" workbookViewId="0"/>
  </sheetViews>
  <sheetFormatPr defaultRowHeight="13.5" customHeight="1"/>
  <cols>
    <col min="1" max="1" width="3.7109375" style="4" customWidth="1"/>
    <col min="2" max="2" width="3.5703125" style="4" customWidth="1"/>
    <col min="3" max="3" width="17.7109375" style="4" customWidth="1"/>
    <col min="4" max="4" width="10.7109375" style="4" bestFit="1" customWidth="1"/>
    <col min="5" max="5" width="9.7109375" style="4" bestFit="1" customWidth="1"/>
    <col min="6" max="6" width="7.7109375" style="4" customWidth="1"/>
    <col min="7" max="7" width="8.7109375" style="4" customWidth="1"/>
    <col min="8" max="8" width="7.7109375" style="4" customWidth="1"/>
    <col min="9" max="9" width="11.140625" style="4" customWidth="1"/>
    <col min="10" max="10" width="7.7109375" style="4" customWidth="1"/>
    <col min="11" max="16384" width="9.140625" style="4"/>
  </cols>
  <sheetData>
    <row r="1" spans="2:15" ht="15" customHeight="1"/>
    <row r="2" spans="2:15" ht="1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3.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3.5" customHeight="1" thickBot="1">
      <c r="C4" s="5"/>
      <c r="H4" s="6"/>
      <c r="J4" s="6" t="s">
        <v>61</v>
      </c>
      <c r="K4" s="81"/>
    </row>
    <row r="5" spans="2:15" ht="13.5" customHeight="1" thickTop="1">
      <c r="B5" s="122" t="s">
        <v>31</v>
      </c>
      <c r="C5" s="123"/>
      <c r="D5" s="122" t="s">
        <v>0</v>
      </c>
      <c r="E5" s="126" t="s">
        <v>23</v>
      </c>
      <c r="F5" s="122"/>
      <c r="G5" s="97"/>
      <c r="H5" s="97"/>
      <c r="I5" s="94"/>
      <c r="J5" s="94"/>
    </row>
    <row r="6" spans="2:15" ht="13.5" customHeight="1">
      <c r="B6" s="124"/>
      <c r="C6" s="125"/>
      <c r="D6" s="124"/>
      <c r="E6" s="127"/>
      <c r="F6" s="124"/>
      <c r="G6" s="112" t="s">
        <v>42</v>
      </c>
      <c r="H6" s="113"/>
      <c r="I6" s="116"/>
      <c r="J6" s="116"/>
    </row>
    <row r="7" spans="2:15" ht="13.5" customHeight="1">
      <c r="B7" s="120"/>
      <c r="C7" s="121"/>
      <c r="D7" s="120"/>
      <c r="E7" s="128"/>
      <c r="F7" s="120"/>
      <c r="G7" s="114"/>
      <c r="H7" s="115"/>
      <c r="I7" s="117" t="s">
        <v>32</v>
      </c>
      <c r="J7" s="116"/>
    </row>
    <row r="8" spans="2:15" ht="13.5" customHeight="1">
      <c r="B8" s="118" t="s">
        <v>59</v>
      </c>
      <c r="C8" s="119"/>
      <c r="D8" s="105">
        <v>227935</v>
      </c>
      <c r="E8" s="106">
        <v>64970</v>
      </c>
      <c r="F8" s="95">
        <v>28.503740101344683</v>
      </c>
      <c r="G8" s="106">
        <v>33865</v>
      </c>
      <c r="H8" s="95">
        <v>14.857305810867134</v>
      </c>
      <c r="I8" s="106">
        <v>3875</v>
      </c>
      <c r="J8" s="95">
        <v>1.7000460657643628</v>
      </c>
    </row>
    <row r="9" spans="2:15" ht="13.5" customHeight="1">
      <c r="B9" s="9"/>
      <c r="C9" s="87" t="s">
        <v>7</v>
      </c>
      <c r="D9" s="105">
        <v>915</v>
      </c>
      <c r="E9" s="106">
        <v>293</v>
      </c>
      <c r="F9" s="95">
        <v>32.021857923497265</v>
      </c>
      <c r="G9" s="106">
        <v>15</v>
      </c>
      <c r="H9" s="95">
        <v>1.639344262295082</v>
      </c>
      <c r="I9" s="106">
        <v>2</v>
      </c>
      <c r="J9" s="95">
        <v>0.21857923497267759</v>
      </c>
    </row>
    <row r="10" spans="2:15" ht="13.5" customHeight="1">
      <c r="B10" s="9"/>
      <c r="C10" s="87" t="s">
        <v>1</v>
      </c>
      <c r="D10" s="105">
        <v>1838</v>
      </c>
      <c r="E10" s="106">
        <v>857</v>
      </c>
      <c r="F10" s="95">
        <v>46.62676822633297</v>
      </c>
      <c r="G10" s="106">
        <v>157</v>
      </c>
      <c r="H10" s="95">
        <v>8.5418933623503808</v>
      </c>
      <c r="I10" s="106">
        <v>14</v>
      </c>
      <c r="J10" s="95">
        <v>0.76169749727965186</v>
      </c>
    </row>
    <row r="11" spans="2:15" ht="13.5" customHeight="1">
      <c r="B11" s="9"/>
      <c r="C11" s="87" t="s">
        <v>5</v>
      </c>
      <c r="D11" s="105">
        <v>699</v>
      </c>
      <c r="E11" s="106">
        <v>271</v>
      </c>
      <c r="F11" s="95">
        <v>38.769670958512158</v>
      </c>
      <c r="G11" s="106">
        <v>73</v>
      </c>
      <c r="H11" s="95">
        <v>10.44349070100143</v>
      </c>
      <c r="I11" s="106">
        <v>5</v>
      </c>
      <c r="J11" s="95">
        <v>0.71530758226037194</v>
      </c>
    </row>
    <row r="12" spans="2:15" ht="13.5" customHeight="1">
      <c r="B12" s="9"/>
      <c r="C12" s="87" t="s">
        <v>2</v>
      </c>
      <c r="D12" s="105">
        <v>16854</v>
      </c>
      <c r="E12" s="106">
        <v>6399</v>
      </c>
      <c r="F12" s="95">
        <v>37.96724813100748</v>
      </c>
      <c r="G12" s="106">
        <v>3333</v>
      </c>
      <c r="H12" s="95">
        <v>19.775720897116411</v>
      </c>
      <c r="I12" s="106">
        <v>205</v>
      </c>
      <c r="J12" s="95">
        <v>1.2163284680194613</v>
      </c>
    </row>
    <row r="13" spans="2:15" ht="13.5" customHeight="1">
      <c r="B13" s="9"/>
      <c r="C13" s="87" t="s">
        <v>9</v>
      </c>
      <c r="D13" s="105">
        <v>20790</v>
      </c>
      <c r="E13" s="106">
        <v>5062</v>
      </c>
      <c r="F13" s="95">
        <v>24.348244348244346</v>
      </c>
      <c r="G13" s="106">
        <v>1743</v>
      </c>
      <c r="H13" s="95">
        <v>8.3838383838383841</v>
      </c>
      <c r="I13" s="106">
        <v>92</v>
      </c>
      <c r="J13" s="95">
        <v>0.44252044252044248</v>
      </c>
    </row>
    <row r="14" spans="2:15" ht="13.5" customHeight="1">
      <c r="B14" s="9"/>
      <c r="C14" s="87" t="s">
        <v>4</v>
      </c>
      <c r="D14" s="105">
        <v>120738</v>
      </c>
      <c r="E14" s="106">
        <v>33743</v>
      </c>
      <c r="F14" s="95">
        <v>27.94729082807401</v>
      </c>
      <c r="G14" s="106">
        <v>23451</v>
      </c>
      <c r="H14" s="95">
        <v>19.423048253242555</v>
      </c>
      <c r="I14" s="106">
        <v>3103</v>
      </c>
      <c r="J14" s="95">
        <v>2.5700276632046246</v>
      </c>
    </row>
    <row r="15" spans="2:15" ht="13.5" customHeight="1">
      <c r="B15" s="9"/>
      <c r="C15" s="87" t="s">
        <v>11</v>
      </c>
      <c r="D15" s="105">
        <v>9709</v>
      </c>
      <c r="E15" s="106">
        <v>3921</v>
      </c>
      <c r="F15" s="95">
        <v>40.385209599340818</v>
      </c>
      <c r="G15" s="106">
        <v>1491</v>
      </c>
      <c r="H15" s="95">
        <v>15.356885364095168</v>
      </c>
      <c r="I15" s="106">
        <v>270</v>
      </c>
      <c r="J15" s="95">
        <v>2.7809249150272941</v>
      </c>
    </row>
    <row r="16" spans="2:15" ht="13.5" customHeight="1">
      <c r="B16" s="9"/>
      <c r="C16" s="17"/>
      <c r="D16" s="18"/>
      <c r="E16" s="21"/>
      <c r="F16" s="79"/>
      <c r="G16" s="18"/>
      <c r="H16" s="18"/>
      <c r="I16" s="7"/>
      <c r="J16" s="8"/>
    </row>
    <row r="17" spans="2:10" ht="13.5" customHeight="1">
      <c r="B17" s="120" t="s">
        <v>21</v>
      </c>
      <c r="C17" s="121"/>
      <c r="D17" s="90">
        <v>11669</v>
      </c>
      <c r="E17" s="99" t="s">
        <v>29</v>
      </c>
      <c r="F17" s="100" t="s">
        <v>29</v>
      </c>
      <c r="G17" s="101">
        <v>7016</v>
      </c>
      <c r="H17" s="13">
        <v>60.128479657387579</v>
      </c>
      <c r="I17" s="99" t="s">
        <v>34</v>
      </c>
      <c r="J17" s="100" t="s">
        <v>34</v>
      </c>
    </row>
    <row r="18" spans="2:10" ht="13.5" customHeight="1">
      <c r="B18" s="102" t="s">
        <v>66</v>
      </c>
      <c r="C18" s="102"/>
      <c r="I18" s="103"/>
      <c r="J18" s="102"/>
    </row>
    <row r="19" spans="2:10" ht="13.5" customHeight="1">
      <c r="B19" s="102" t="s">
        <v>53</v>
      </c>
    </row>
    <row r="20" spans="2:10" ht="13.5" customHeight="1">
      <c r="B20" s="102" t="s">
        <v>52</v>
      </c>
      <c r="C20" s="102"/>
      <c r="I20" s="102"/>
      <c r="J20" s="102"/>
    </row>
    <row r="21" spans="2:10" ht="13.5" customHeight="1">
      <c r="B21" s="104" t="s">
        <v>54</v>
      </c>
      <c r="C21" s="104"/>
    </row>
    <row r="22" spans="2:10" ht="13.5" customHeight="1">
      <c r="B22" s="104" t="s">
        <v>57</v>
      </c>
      <c r="C22" s="102"/>
      <c r="I22" s="103"/>
      <c r="J22" s="102"/>
    </row>
    <row r="23" spans="2:10" ht="13.5" customHeight="1">
      <c r="B23" s="104" t="s">
        <v>58</v>
      </c>
      <c r="C23" s="102"/>
      <c r="I23" s="102"/>
      <c r="J23" s="102"/>
    </row>
    <row r="24" spans="2:10" ht="13.5" customHeight="1">
      <c r="B24" s="102" t="s">
        <v>55</v>
      </c>
      <c r="C24" s="102"/>
    </row>
    <row r="25" spans="2:10" ht="13.5" customHeight="1">
      <c r="B25" s="102" t="s">
        <v>60</v>
      </c>
      <c r="C25" s="102"/>
    </row>
    <row r="26" spans="2:10" ht="13.5" customHeight="1">
      <c r="B26" s="102" t="s">
        <v>68</v>
      </c>
    </row>
    <row r="27" spans="2:10" ht="13.5" customHeight="1">
      <c r="B27" s="102"/>
    </row>
    <row r="28" spans="2:10" ht="13.5" customHeight="1">
      <c r="B28" s="102"/>
    </row>
  </sheetData>
  <mergeCells count="8">
    <mergeCell ref="B17:C17"/>
    <mergeCell ref="B8:C8"/>
    <mergeCell ref="B5:C7"/>
    <mergeCell ref="G6:H7"/>
    <mergeCell ref="I6:J6"/>
    <mergeCell ref="I7:J7"/>
    <mergeCell ref="D5:D7"/>
    <mergeCell ref="E5:F7"/>
  </mergeCells>
  <phoneticPr fontId="3"/>
  <pageMargins left="0.78740157480314965" right="0.59055118110236227" top="1.5748031496062993" bottom="0.78740157480314965" header="0.78740157480314965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32"/>
  <sheetViews>
    <sheetView zoomScaleNormal="100" zoomScaleSheetLayoutView="100" workbookViewId="0"/>
  </sheetViews>
  <sheetFormatPr defaultRowHeight="13.5" customHeight="1"/>
  <cols>
    <col min="1" max="1" width="3.7109375" style="4" customWidth="1"/>
    <col min="2" max="2" width="3.5703125" style="4" customWidth="1"/>
    <col min="3" max="3" width="17.7109375" style="4" customWidth="1"/>
    <col min="4" max="4" width="10.7109375" style="4" bestFit="1" customWidth="1"/>
    <col min="5" max="5" width="9.7109375" style="4" bestFit="1" customWidth="1"/>
    <col min="6" max="6" width="7.7109375" style="4" customWidth="1"/>
    <col min="7" max="7" width="8.7109375" style="4" customWidth="1"/>
    <col min="8" max="8" width="7.7109375" style="4" customWidth="1"/>
    <col min="9" max="9" width="11.140625" style="4" customWidth="1"/>
    <col min="10" max="10" width="7.7109375" style="4" customWidth="1"/>
    <col min="11" max="16384" width="9.140625" style="4"/>
  </cols>
  <sheetData>
    <row r="1" spans="2:15" ht="15" customHeight="1"/>
    <row r="2" spans="2:15" ht="1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3.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3.5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2:15" ht="13.5" customHeight="1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2:15" ht="13.5" customHeight="1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2:15" ht="13.5" customHeight="1">
      <c r="B7" s="3"/>
      <c r="C7" s="93"/>
      <c r="E7" s="107"/>
      <c r="F7" s="9"/>
      <c r="G7" s="9"/>
      <c r="H7" s="9"/>
      <c r="I7" s="92"/>
      <c r="J7" s="5"/>
    </row>
    <row r="8" spans="2:15" ht="13.5" customHeight="1" thickBot="1">
      <c r="C8" s="5"/>
      <c r="H8" s="6"/>
      <c r="J8" s="6" t="s">
        <v>62</v>
      </c>
      <c r="K8" s="81"/>
    </row>
    <row r="9" spans="2:15" ht="13.5" customHeight="1" thickTop="1">
      <c r="B9" s="122" t="s">
        <v>31</v>
      </c>
      <c r="C9" s="123"/>
      <c r="D9" s="122" t="s">
        <v>0</v>
      </c>
      <c r="E9" s="126" t="s">
        <v>23</v>
      </c>
      <c r="F9" s="122"/>
      <c r="G9" s="97"/>
      <c r="H9" s="97"/>
      <c r="I9" s="94"/>
      <c r="J9" s="94"/>
    </row>
    <row r="10" spans="2:15" ht="13.5" customHeight="1">
      <c r="B10" s="124"/>
      <c r="C10" s="125"/>
      <c r="D10" s="124"/>
      <c r="E10" s="127"/>
      <c r="F10" s="124"/>
      <c r="G10" s="112" t="s">
        <v>42</v>
      </c>
      <c r="H10" s="113"/>
      <c r="I10" s="116"/>
      <c r="J10" s="116"/>
    </row>
    <row r="11" spans="2:15" ht="13.5" customHeight="1">
      <c r="B11" s="120"/>
      <c r="C11" s="121"/>
      <c r="D11" s="120"/>
      <c r="E11" s="128"/>
      <c r="F11" s="120"/>
      <c r="G11" s="114"/>
      <c r="H11" s="115"/>
      <c r="I11" s="117" t="s">
        <v>32</v>
      </c>
      <c r="J11" s="116"/>
    </row>
    <row r="12" spans="2:15" ht="13.5" customHeight="1">
      <c r="B12" s="118" t="s">
        <v>59</v>
      </c>
      <c r="C12" s="119"/>
      <c r="D12" s="89">
        <v>236774</v>
      </c>
      <c r="E12" s="98">
        <v>66766</v>
      </c>
      <c r="F12" s="8">
        <v>28.198197437218617</v>
      </c>
      <c r="G12" s="98">
        <v>34420</v>
      </c>
      <c r="H12" s="8">
        <v>14.537069103871204</v>
      </c>
      <c r="I12" s="98">
        <v>3794</v>
      </c>
      <c r="J12" s="8">
        <v>1.6023718820478601</v>
      </c>
    </row>
    <row r="13" spans="2:15" ht="13.5" customHeight="1">
      <c r="B13" s="9"/>
      <c r="C13" s="87" t="s">
        <v>7</v>
      </c>
      <c r="D13" s="89">
        <v>956</v>
      </c>
      <c r="E13" s="98">
        <v>321</v>
      </c>
      <c r="F13" s="8">
        <v>33.577405857740587</v>
      </c>
      <c r="G13" s="98">
        <v>28</v>
      </c>
      <c r="H13" s="8">
        <v>2.9288702928870292</v>
      </c>
      <c r="I13" s="98">
        <v>1</v>
      </c>
      <c r="J13" s="8">
        <v>0.10460251046025104</v>
      </c>
    </row>
    <row r="14" spans="2:15" ht="13.5" customHeight="1">
      <c r="B14" s="9"/>
      <c r="C14" s="87" t="s">
        <v>1</v>
      </c>
      <c r="D14" s="89">
        <v>2003</v>
      </c>
      <c r="E14" s="98">
        <v>922</v>
      </c>
      <c r="F14" s="8">
        <v>46.030953569645526</v>
      </c>
      <c r="G14" s="98">
        <v>147</v>
      </c>
      <c r="H14" s="8">
        <v>7.3389915127309031</v>
      </c>
      <c r="I14" s="98">
        <v>7</v>
      </c>
      <c r="J14" s="8">
        <v>0.34947578632051918</v>
      </c>
    </row>
    <row r="15" spans="2:15" ht="13.5" customHeight="1">
      <c r="B15" s="9"/>
      <c r="C15" s="87" t="s">
        <v>5</v>
      </c>
      <c r="D15" s="89">
        <v>693</v>
      </c>
      <c r="E15" s="98">
        <v>237</v>
      </c>
      <c r="F15" s="8">
        <v>34.1991341991342</v>
      </c>
      <c r="G15" s="98">
        <v>38</v>
      </c>
      <c r="H15" s="8">
        <v>5.4834054834054839</v>
      </c>
      <c r="I15" s="98">
        <v>1</v>
      </c>
      <c r="J15" s="8">
        <v>0.14430014430014432</v>
      </c>
    </row>
    <row r="16" spans="2:15" ht="13.5" customHeight="1">
      <c r="B16" s="9"/>
      <c r="C16" s="87" t="s">
        <v>2</v>
      </c>
      <c r="D16" s="89">
        <v>17135</v>
      </c>
      <c r="E16" s="98">
        <v>6402</v>
      </c>
      <c r="F16" s="8">
        <v>37.362124306974032</v>
      </c>
      <c r="G16" s="98">
        <v>3348</v>
      </c>
      <c r="H16" s="8">
        <v>19.538955354537496</v>
      </c>
      <c r="I16" s="98">
        <v>222</v>
      </c>
      <c r="J16" s="8">
        <v>1.2955938138313394</v>
      </c>
    </row>
    <row r="17" spans="2:10" ht="13.5" customHeight="1">
      <c r="B17" s="9"/>
      <c r="C17" s="87" t="s">
        <v>9</v>
      </c>
      <c r="D17" s="89">
        <v>20797</v>
      </c>
      <c r="E17" s="98">
        <v>5197</v>
      </c>
      <c r="F17" s="8">
        <v>24.989181131894025</v>
      </c>
      <c r="G17" s="98">
        <v>1750</v>
      </c>
      <c r="H17" s="8">
        <v>8.4146751935375299</v>
      </c>
      <c r="I17" s="98">
        <v>80</v>
      </c>
      <c r="J17" s="8">
        <v>0.38467086599028705</v>
      </c>
    </row>
    <row r="18" spans="2:10" ht="13.5" customHeight="1">
      <c r="B18" s="9"/>
      <c r="C18" s="87" t="s">
        <v>4</v>
      </c>
      <c r="D18" s="89">
        <v>122779</v>
      </c>
      <c r="E18" s="98">
        <v>34155</v>
      </c>
      <c r="F18" s="8">
        <v>27.818275112193454</v>
      </c>
      <c r="G18" s="98">
        <v>23662</v>
      </c>
      <c r="H18" s="8">
        <v>19.27202534635402</v>
      </c>
      <c r="I18" s="98">
        <v>3001</v>
      </c>
      <c r="J18" s="8">
        <v>2.4442290619731386</v>
      </c>
    </row>
    <row r="19" spans="2:10" ht="13.5" customHeight="1">
      <c r="B19" s="9"/>
      <c r="C19" s="87" t="s">
        <v>11</v>
      </c>
      <c r="D19" s="89">
        <v>10426</v>
      </c>
      <c r="E19" s="98">
        <v>4149</v>
      </c>
      <c r="F19" s="8">
        <v>39.794743909457125</v>
      </c>
      <c r="G19" s="98">
        <v>1589</v>
      </c>
      <c r="H19" s="8">
        <v>15.240744293113369</v>
      </c>
      <c r="I19" s="98">
        <v>296</v>
      </c>
      <c r="J19" s="8">
        <v>2.8390562056397468</v>
      </c>
    </row>
    <row r="20" spans="2:10" ht="13.5" customHeight="1">
      <c r="B20" s="9"/>
      <c r="C20" s="17"/>
      <c r="D20" s="18"/>
      <c r="E20" s="21"/>
      <c r="F20" s="79"/>
      <c r="G20" s="18"/>
      <c r="H20" s="18"/>
      <c r="I20" s="7"/>
      <c r="J20" s="8"/>
    </row>
    <row r="21" spans="2:10" ht="13.5" customHeight="1">
      <c r="B21" s="120" t="s">
        <v>21</v>
      </c>
      <c r="C21" s="121"/>
      <c r="D21" s="90">
        <v>11765</v>
      </c>
      <c r="E21" s="99" t="s">
        <v>29</v>
      </c>
      <c r="F21" s="100" t="s">
        <v>29</v>
      </c>
      <c r="G21" s="101">
        <v>7085</v>
      </c>
      <c r="H21" s="13">
        <v>60.22099447513812</v>
      </c>
      <c r="I21" s="99" t="s">
        <v>34</v>
      </c>
      <c r="J21" s="100" t="s">
        <v>34</v>
      </c>
    </row>
    <row r="22" spans="2:10" ht="13.5" customHeight="1">
      <c r="B22" s="102" t="s">
        <v>66</v>
      </c>
      <c r="C22" s="102"/>
      <c r="I22" s="103"/>
      <c r="J22" s="102"/>
    </row>
    <row r="23" spans="2:10" ht="13.5" customHeight="1">
      <c r="B23" s="129" t="s">
        <v>53</v>
      </c>
      <c r="C23" s="130"/>
      <c r="D23" s="130"/>
      <c r="E23" s="130"/>
      <c r="F23" s="130"/>
      <c r="G23" s="130"/>
      <c r="H23" s="130"/>
      <c r="I23" s="130"/>
      <c r="J23" s="130"/>
    </row>
    <row r="24" spans="2:10" ht="13.5" customHeight="1">
      <c r="B24" s="102" t="s">
        <v>52</v>
      </c>
      <c r="C24" s="102"/>
      <c r="I24" s="102"/>
      <c r="J24" s="102"/>
    </row>
    <row r="25" spans="2:10" ht="13.5" customHeight="1">
      <c r="B25" s="104" t="s">
        <v>54</v>
      </c>
      <c r="C25" s="104"/>
    </row>
    <row r="26" spans="2:10" ht="13.5" customHeight="1">
      <c r="B26" s="104" t="s">
        <v>57</v>
      </c>
      <c r="C26" s="102"/>
      <c r="I26" s="103"/>
      <c r="J26" s="102"/>
    </row>
    <row r="27" spans="2:10" ht="13.5" customHeight="1">
      <c r="B27" s="104" t="s">
        <v>58</v>
      </c>
      <c r="C27" s="102"/>
      <c r="I27" s="102"/>
      <c r="J27" s="102"/>
    </row>
    <row r="28" spans="2:10" ht="13.5" customHeight="1">
      <c r="B28" s="102" t="s">
        <v>55</v>
      </c>
      <c r="C28" s="102"/>
    </row>
    <row r="29" spans="2:10" ht="13.5" customHeight="1">
      <c r="B29" s="102" t="s">
        <v>60</v>
      </c>
      <c r="C29" s="102"/>
    </row>
    <row r="30" spans="2:10" ht="13.5" customHeight="1">
      <c r="B30" s="102" t="s">
        <v>68</v>
      </c>
    </row>
    <row r="31" spans="2:10" ht="13.5" customHeight="1">
      <c r="B31" s="102"/>
    </row>
    <row r="32" spans="2:10" ht="13.5" customHeight="1">
      <c r="B32" s="102"/>
    </row>
  </sheetData>
  <mergeCells count="9">
    <mergeCell ref="B23:J23"/>
    <mergeCell ref="B21:C21"/>
    <mergeCell ref="B12:C12"/>
    <mergeCell ref="B9:C11"/>
    <mergeCell ref="G10:H11"/>
    <mergeCell ref="I10:J10"/>
    <mergeCell ref="I11:J11"/>
    <mergeCell ref="D9:D11"/>
    <mergeCell ref="E9:F11"/>
  </mergeCells>
  <phoneticPr fontId="3"/>
  <pageMargins left="0.78740157480314965" right="0.59055118110236227" top="1.5748031496062993" bottom="0.78740157480314965" header="0.78740157480314965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K37"/>
  <sheetViews>
    <sheetView zoomScaleNormal="100" zoomScaleSheetLayoutView="100" workbookViewId="0"/>
  </sheetViews>
  <sheetFormatPr defaultRowHeight="12"/>
  <cols>
    <col min="1" max="1" width="1.85546875" style="4" customWidth="1"/>
    <col min="2" max="2" width="3.5703125" style="4" customWidth="1"/>
    <col min="3" max="3" width="17.7109375" style="4" customWidth="1"/>
    <col min="4" max="4" width="10.7109375" style="4" bestFit="1" customWidth="1"/>
    <col min="5" max="5" width="9.7109375" style="4" bestFit="1" customWidth="1"/>
    <col min="6" max="6" width="7.7109375" style="4" customWidth="1"/>
    <col min="7" max="7" width="8.7109375" style="4" customWidth="1"/>
    <col min="8" max="8" width="7.7109375" style="4" customWidth="1"/>
    <col min="9" max="9" width="11.140625" style="4" customWidth="1"/>
    <col min="10" max="10" width="7.7109375" style="4" customWidth="1"/>
    <col min="11" max="16384" width="9.140625" style="4"/>
  </cols>
  <sheetData>
    <row r="2" spans="2:11" ht="14.25">
      <c r="B2" s="80"/>
      <c r="C2" s="80"/>
      <c r="G2" s="9"/>
      <c r="I2" s="5"/>
      <c r="J2" s="5"/>
    </row>
    <row r="3" spans="2:11" ht="14.25">
      <c r="B3" s="3"/>
      <c r="C3" s="10"/>
      <c r="E3" s="81"/>
      <c r="I3" s="5"/>
      <c r="J3" s="5"/>
    </row>
    <row r="4" spans="2:11" ht="12.75" thickBot="1">
      <c r="C4" s="5"/>
      <c r="H4" s="6"/>
      <c r="J4" s="6" t="s">
        <v>51</v>
      </c>
      <c r="K4" s="81"/>
    </row>
    <row r="5" spans="2:11" ht="12.75" thickTop="1">
      <c r="B5" s="133" t="s">
        <v>31</v>
      </c>
      <c r="C5" s="134"/>
      <c r="D5" s="133" t="s">
        <v>0</v>
      </c>
      <c r="E5" s="145" t="s">
        <v>23</v>
      </c>
      <c r="F5" s="133"/>
      <c r="G5" s="83"/>
      <c r="H5" s="83"/>
      <c r="I5" s="82"/>
      <c r="J5" s="82"/>
    </row>
    <row r="6" spans="2:11" ht="13.5" customHeight="1">
      <c r="B6" s="135"/>
      <c r="C6" s="136"/>
      <c r="D6" s="135"/>
      <c r="E6" s="146"/>
      <c r="F6" s="135"/>
      <c r="G6" s="139" t="s">
        <v>42</v>
      </c>
      <c r="H6" s="140"/>
      <c r="I6" s="143"/>
      <c r="J6" s="143"/>
    </row>
    <row r="7" spans="2:11" ht="31.5" customHeight="1">
      <c r="B7" s="137"/>
      <c r="C7" s="138"/>
      <c r="D7" s="137"/>
      <c r="E7" s="147"/>
      <c r="F7" s="137"/>
      <c r="G7" s="141"/>
      <c r="H7" s="142"/>
      <c r="I7" s="144" t="s">
        <v>32</v>
      </c>
      <c r="J7" s="143"/>
    </row>
    <row r="8" spans="2:11" ht="13.5" customHeight="1">
      <c r="B8" s="118" t="s">
        <v>19</v>
      </c>
      <c r="C8" s="119"/>
      <c r="D8" s="89">
        <v>242606</v>
      </c>
      <c r="E8" s="1">
        <v>69571</v>
      </c>
      <c r="F8" s="11">
        <f>E8/D8%</f>
        <v>28.676537266184678</v>
      </c>
      <c r="G8" s="1">
        <v>35228</v>
      </c>
      <c r="H8" s="8">
        <f>G8/D8%</f>
        <v>14.520663132816171</v>
      </c>
      <c r="I8" s="1">
        <v>4054</v>
      </c>
      <c r="J8" s="8">
        <f>I8/D8%</f>
        <v>1.6710221511421812</v>
      </c>
    </row>
    <row r="9" spans="2:11">
      <c r="B9" s="9"/>
      <c r="C9" s="87" t="s">
        <v>7</v>
      </c>
      <c r="D9" s="89">
        <v>986</v>
      </c>
      <c r="E9" s="1">
        <v>358</v>
      </c>
      <c r="F9" s="11">
        <f t="shared" ref="F9:F24" si="0">E9/D9%</f>
        <v>36.308316430020284</v>
      </c>
      <c r="G9" s="1">
        <v>28</v>
      </c>
      <c r="H9" s="8">
        <f t="shared" ref="H9:H24" si="1">G9/D9%</f>
        <v>2.8397565922920895</v>
      </c>
      <c r="I9" s="1">
        <v>0</v>
      </c>
      <c r="J9" s="8"/>
    </row>
    <row r="10" spans="2:11">
      <c r="B10" s="9"/>
      <c r="C10" s="87" t="s">
        <v>1</v>
      </c>
      <c r="D10" s="89">
        <v>2373</v>
      </c>
      <c r="E10" s="1">
        <v>1142</v>
      </c>
      <c r="F10" s="11">
        <f t="shared" si="0"/>
        <v>48.124736620311843</v>
      </c>
      <c r="G10" s="1">
        <v>190</v>
      </c>
      <c r="H10" s="8">
        <f t="shared" si="1"/>
        <v>8.0067425200168554</v>
      </c>
      <c r="I10" s="1">
        <v>11</v>
      </c>
      <c r="J10" s="8">
        <f t="shared" ref="J10:J24" si="2">I10/D10%</f>
        <v>0.46354825115887061</v>
      </c>
    </row>
    <row r="11" spans="2:11">
      <c r="B11" s="9"/>
      <c r="C11" s="88" t="s">
        <v>20</v>
      </c>
      <c r="D11" s="89">
        <v>90</v>
      </c>
      <c r="E11" s="1">
        <v>45</v>
      </c>
      <c r="F11" s="11">
        <f t="shared" si="0"/>
        <v>50</v>
      </c>
      <c r="G11" s="1">
        <v>4</v>
      </c>
      <c r="H11" s="8">
        <f t="shared" si="1"/>
        <v>4.4444444444444446</v>
      </c>
      <c r="I11" s="1">
        <v>0</v>
      </c>
      <c r="J11" s="8"/>
    </row>
    <row r="12" spans="2:11">
      <c r="B12" s="9"/>
      <c r="C12" s="87" t="s">
        <v>2</v>
      </c>
      <c r="D12" s="89">
        <v>17458</v>
      </c>
      <c r="E12" s="1">
        <v>6627</v>
      </c>
      <c r="F12" s="11">
        <f t="shared" si="0"/>
        <v>37.959674647725969</v>
      </c>
      <c r="G12" s="1">
        <v>3471</v>
      </c>
      <c r="H12" s="8">
        <f t="shared" si="1"/>
        <v>19.882002520334517</v>
      </c>
      <c r="I12" s="1">
        <v>226</v>
      </c>
      <c r="J12" s="8">
        <f t="shared" si="2"/>
        <v>1.2945354565242295</v>
      </c>
    </row>
    <row r="13" spans="2:11">
      <c r="B13" s="9"/>
      <c r="C13" s="88" t="s">
        <v>8</v>
      </c>
      <c r="D13" s="89">
        <v>130</v>
      </c>
      <c r="E13" s="1">
        <v>52</v>
      </c>
      <c r="F13" s="11">
        <f t="shared" si="0"/>
        <v>40</v>
      </c>
      <c r="G13" s="1">
        <v>10</v>
      </c>
      <c r="H13" s="8">
        <f t="shared" si="1"/>
        <v>7.6923076923076916</v>
      </c>
      <c r="I13" s="1">
        <v>2</v>
      </c>
      <c r="J13" s="8">
        <f t="shared" si="2"/>
        <v>1.5384615384615383</v>
      </c>
    </row>
    <row r="14" spans="2:11">
      <c r="B14" s="9"/>
      <c r="C14" s="87" t="s">
        <v>9</v>
      </c>
      <c r="D14" s="89">
        <v>20054</v>
      </c>
      <c r="E14" s="1">
        <v>5144</v>
      </c>
      <c r="F14" s="11">
        <f t="shared" si="0"/>
        <v>25.650742993916428</v>
      </c>
      <c r="G14" s="1">
        <v>1719</v>
      </c>
      <c r="H14" s="8">
        <f t="shared" si="1"/>
        <v>8.5718559888301584</v>
      </c>
      <c r="I14" s="1">
        <v>94</v>
      </c>
      <c r="J14" s="8">
        <f t="shared" si="2"/>
        <v>0.46873441707390051</v>
      </c>
    </row>
    <row r="15" spans="2:11">
      <c r="B15" s="9"/>
      <c r="C15" s="87" t="s">
        <v>10</v>
      </c>
      <c r="D15" s="89">
        <v>1451</v>
      </c>
      <c r="E15" s="1">
        <v>724</v>
      </c>
      <c r="F15" s="11">
        <f t="shared" si="0"/>
        <v>49.896623018607855</v>
      </c>
      <c r="G15" s="1">
        <v>128</v>
      </c>
      <c r="H15" s="8">
        <f t="shared" si="1"/>
        <v>8.8215024121295667</v>
      </c>
      <c r="I15" s="1">
        <v>7</v>
      </c>
      <c r="J15" s="8">
        <f t="shared" si="2"/>
        <v>0.48242591316333566</v>
      </c>
    </row>
    <row r="16" spans="2:11">
      <c r="B16" s="9"/>
      <c r="C16" s="87" t="s">
        <v>4</v>
      </c>
      <c r="D16" s="89">
        <v>121039</v>
      </c>
      <c r="E16" s="1">
        <v>34555</v>
      </c>
      <c r="F16" s="11">
        <f t="shared" si="0"/>
        <v>28.548649608803771</v>
      </c>
      <c r="G16" s="1">
        <v>23752</v>
      </c>
      <c r="H16" s="8">
        <f t="shared" si="1"/>
        <v>19.623427159841043</v>
      </c>
      <c r="I16" s="1">
        <v>3161</v>
      </c>
      <c r="J16" s="8">
        <f t="shared" si="2"/>
        <v>2.6115549533621394</v>
      </c>
    </row>
    <row r="17" spans="2:10">
      <c r="B17" s="9"/>
      <c r="C17" s="87" t="s">
        <v>11</v>
      </c>
      <c r="D17" s="89">
        <v>11504</v>
      </c>
      <c r="E17" s="1">
        <v>4817</v>
      </c>
      <c r="F17" s="11">
        <f t="shared" si="0"/>
        <v>41.87239221140473</v>
      </c>
      <c r="G17" s="1">
        <v>1855</v>
      </c>
      <c r="H17" s="8">
        <f t="shared" si="1"/>
        <v>16.12482614742698</v>
      </c>
      <c r="I17" s="1">
        <v>356</v>
      </c>
      <c r="J17" s="8">
        <f t="shared" si="2"/>
        <v>3.0945757997218357</v>
      </c>
    </row>
    <row r="18" spans="2:10">
      <c r="B18" s="9"/>
      <c r="C18" s="87" t="s">
        <v>3</v>
      </c>
      <c r="D18" s="89">
        <v>2606</v>
      </c>
      <c r="E18" s="1">
        <v>1551</v>
      </c>
      <c r="F18" s="11">
        <f t="shared" si="0"/>
        <v>59.516500383729856</v>
      </c>
      <c r="G18" s="1">
        <v>574</v>
      </c>
      <c r="H18" s="8">
        <f t="shared" si="1"/>
        <v>22.026093630084421</v>
      </c>
      <c r="I18" s="1">
        <v>37</v>
      </c>
      <c r="J18" s="8">
        <f t="shared" si="2"/>
        <v>1.4198004604758252</v>
      </c>
    </row>
    <row r="19" spans="2:10">
      <c r="B19" s="9"/>
      <c r="C19" s="87" t="s">
        <v>12</v>
      </c>
      <c r="D19" s="89">
        <v>1035</v>
      </c>
      <c r="E19" s="1">
        <v>209</v>
      </c>
      <c r="F19" s="11">
        <f t="shared" si="0"/>
        <v>20.193236714975846</v>
      </c>
      <c r="G19" s="1">
        <v>18</v>
      </c>
      <c r="H19" s="8">
        <f t="shared" si="1"/>
        <v>1.7391304347826086</v>
      </c>
      <c r="I19" s="1">
        <v>0</v>
      </c>
      <c r="J19" s="8"/>
    </row>
    <row r="20" spans="2:10">
      <c r="B20" s="9"/>
      <c r="C20" s="87" t="s">
        <v>5</v>
      </c>
      <c r="D20" s="89">
        <v>798</v>
      </c>
      <c r="E20" s="1">
        <v>303</v>
      </c>
      <c r="F20" s="11">
        <f t="shared" si="0"/>
        <v>37.969924812030072</v>
      </c>
      <c r="G20" s="1">
        <v>74</v>
      </c>
      <c r="H20" s="8">
        <f t="shared" si="1"/>
        <v>9.2731829573934839</v>
      </c>
      <c r="I20" s="1">
        <v>1</v>
      </c>
      <c r="J20" s="8">
        <f t="shared" si="2"/>
        <v>0.12531328320802004</v>
      </c>
    </row>
    <row r="21" spans="2:10">
      <c r="B21" s="9"/>
      <c r="C21" s="87" t="s">
        <v>13</v>
      </c>
      <c r="D21" s="89">
        <v>1848</v>
      </c>
      <c r="E21" s="1">
        <v>619</v>
      </c>
      <c r="F21" s="11">
        <f t="shared" si="0"/>
        <v>33.495670995670991</v>
      </c>
      <c r="G21" s="1">
        <v>174</v>
      </c>
      <c r="H21" s="8">
        <f t="shared" si="1"/>
        <v>9.4155844155844157</v>
      </c>
      <c r="I21" s="1">
        <v>8</v>
      </c>
      <c r="J21" s="8">
        <f t="shared" si="2"/>
        <v>0.4329004329004329</v>
      </c>
    </row>
    <row r="22" spans="2:10">
      <c r="B22" s="9"/>
      <c r="C22" s="87" t="s">
        <v>6</v>
      </c>
      <c r="D22" s="89">
        <v>548</v>
      </c>
      <c r="E22" s="1">
        <v>174</v>
      </c>
      <c r="F22" s="11">
        <f t="shared" si="0"/>
        <v>31.751824817518244</v>
      </c>
      <c r="G22" s="1">
        <v>31</v>
      </c>
      <c r="H22" s="8">
        <f t="shared" si="1"/>
        <v>5.6569343065693429</v>
      </c>
      <c r="I22" s="1">
        <v>0</v>
      </c>
      <c r="J22" s="8"/>
    </row>
    <row r="23" spans="2:10">
      <c r="B23" s="9"/>
      <c r="C23" s="2" t="s">
        <v>14</v>
      </c>
      <c r="D23" s="89">
        <v>2802</v>
      </c>
      <c r="E23" s="1">
        <v>985</v>
      </c>
      <c r="F23" s="11">
        <f t="shared" si="0"/>
        <v>35.15346181299072</v>
      </c>
      <c r="G23" s="1">
        <v>331</v>
      </c>
      <c r="H23" s="8">
        <f t="shared" si="1"/>
        <v>11.812990720913634</v>
      </c>
      <c r="I23" s="1">
        <v>27</v>
      </c>
      <c r="J23" s="8">
        <f t="shared" si="2"/>
        <v>0.96359743040685231</v>
      </c>
    </row>
    <row r="24" spans="2:10">
      <c r="B24" s="9"/>
      <c r="C24" s="2" t="s">
        <v>15</v>
      </c>
      <c r="D24" s="89">
        <v>4572</v>
      </c>
      <c r="E24" s="1">
        <v>1617</v>
      </c>
      <c r="F24" s="11">
        <f t="shared" si="0"/>
        <v>35.367454068241472</v>
      </c>
      <c r="G24" s="1">
        <v>317</v>
      </c>
      <c r="H24" s="8">
        <f t="shared" si="1"/>
        <v>6.9335083114610674</v>
      </c>
      <c r="I24" s="1">
        <v>9</v>
      </c>
      <c r="J24" s="8">
        <f t="shared" si="2"/>
        <v>0.19685039370078741</v>
      </c>
    </row>
    <row r="25" spans="2:10" ht="13.5">
      <c r="B25" s="9"/>
      <c r="C25" s="17"/>
      <c r="D25" s="18"/>
      <c r="E25" s="21"/>
      <c r="F25" s="79"/>
      <c r="G25" s="18"/>
      <c r="H25" s="18"/>
      <c r="I25" s="7"/>
      <c r="J25" s="8"/>
    </row>
    <row r="26" spans="2:10" ht="13.5" customHeight="1">
      <c r="B26" s="120" t="s">
        <v>21</v>
      </c>
      <c r="C26" s="121"/>
      <c r="D26" s="90">
        <v>11398</v>
      </c>
      <c r="E26" s="22" t="s">
        <v>29</v>
      </c>
      <c r="F26" s="23" t="s">
        <v>29</v>
      </c>
      <c r="G26" s="20">
        <v>6717</v>
      </c>
      <c r="H26" s="13">
        <f>G26/D26%</f>
        <v>58.931391472188103</v>
      </c>
      <c r="I26" s="22" t="s">
        <v>34</v>
      </c>
      <c r="J26" s="23" t="s">
        <v>34</v>
      </c>
    </row>
    <row r="27" spans="2:10">
      <c r="B27" s="12" t="s">
        <v>27</v>
      </c>
      <c r="C27" s="15"/>
      <c r="I27" s="16"/>
      <c r="J27" s="12"/>
    </row>
    <row r="28" spans="2:10">
      <c r="B28" s="131" t="s">
        <v>53</v>
      </c>
      <c r="C28" s="132"/>
      <c r="D28" s="132"/>
      <c r="E28" s="132"/>
      <c r="F28" s="132"/>
      <c r="G28" s="132"/>
      <c r="H28" s="132"/>
      <c r="I28" s="132"/>
      <c r="J28" s="132"/>
    </row>
    <row r="29" spans="2:10">
      <c r="B29" s="15" t="s">
        <v>52</v>
      </c>
      <c r="C29" s="15"/>
      <c r="I29" s="15"/>
      <c r="J29" s="15"/>
    </row>
    <row r="30" spans="2:10">
      <c r="B30" s="26" t="s">
        <v>54</v>
      </c>
      <c r="C30" s="26"/>
    </row>
    <row r="31" spans="2:10">
      <c r="B31" s="26" t="s">
        <v>49</v>
      </c>
      <c r="C31" s="15"/>
      <c r="I31" s="16"/>
      <c r="J31" s="12"/>
    </row>
    <row r="32" spans="2:10">
      <c r="B32" s="26" t="s">
        <v>50</v>
      </c>
      <c r="C32" s="15"/>
      <c r="I32" s="12"/>
      <c r="J32" s="12"/>
    </row>
    <row r="33" spans="2:3">
      <c r="B33" s="15" t="s">
        <v>55</v>
      </c>
      <c r="C33" s="15"/>
    </row>
    <row r="34" spans="2:3">
      <c r="B34" s="15" t="s">
        <v>56</v>
      </c>
      <c r="C34" s="15"/>
    </row>
    <row r="35" spans="2:3">
      <c r="B35" s="15" t="s">
        <v>41</v>
      </c>
    </row>
    <row r="36" spans="2:3">
      <c r="B36" s="15" t="s">
        <v>40</v>
      </c>
    </row>
    <row r="37" spans="2:3">
      <c r="B37" s="15"/>
    </row>
  </sheetData>
  <mergeCells count="9">
    <mergeCell ref="B28:J28"/>
    <mergeCell ref="B26:C26"/>
    <mergeCell ref="B8:C8"/>
    <mergeCell ref="B5:C7"/>
    <mergeCell ref="G6:H7"/>
    <mergeCell ref="I6:J6"/>
    <mergeCell ref="I7:J7"/>
    <mergeCell ref="D5:D7"/>
    <mergeCell ref="E5:F7"/>
  </mergeCells>
  <phoneticPr fontId="3"/>
  <pageMargins left="0.78740157480314965" right="0.39370078740157483" top="0.98425196850393704" bottom="0.98425196850393704" header="0.51181102362204722" footer="0.51181102362204722"/>
  <pageSetup paperSize="9" scale="96" orientation="portrait" horizontalDpi="4294967293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K36"/>
  <sheetViews>
    <sheetView zoomScaleNormal="100" zoomScaleSheetLayoutView="100" workbookViewId="0"/>
  </sheetViews>
  <sheetFormatPr defaultRowHeight="12"/>
  <cols>
    <col min="1" max="1" width="1.85546875" style="4" customWidth="1"/>
    <col min="2" max="2" width="3.5703125" style="4" customWidth="1"/>
    <col min="3" max="3" width="17.7109375" style="4" customWidth="1"/>
    <col min="4" max="4" width="10.7109375" style="4" bestFit="1" customWidth="1"/>
    <col min="5" max="5" width="9.7109375" style="4" bestFit="1" customWidth="1"/>
    <col min="6" max="6" width="7.7109375" style="4" customWidth="1"/>
    <col min="7" max="7" width="8.7109375" style="4" customWidth="1"/>
    <col min="8" max="8" width="7.7109375" style="4" customWidth="1"/>
    <col min="9" max="9" width="11.140625" style="4" customWidth="1"/>
    <col min="10" max="10" width="7.7109375" style="4" customWidth="1"/>
    <col min="11" max="16384" width="9.140625" style="4"/>
  </cols>
  <sheetData>
    <row r="2" spans="2:11" ht="14.25">
      <c r="B2" s="80"/>
      <c r="C2" s="80"/>
      <c r="G2" s="9"/>
      <c r="I2" s="5"/>
      <c r="J2" s="5"/>
    </row>
    <row r="3" spans="2:11" ht="14.25">
      <c r="B3" s="3"/>
      <c r="C3" s="10"/>
      <c r="I3" s="5"/>
      <c r="J3" s="5"/>
    </row>
    <row r="4" spans="2:11" ht="12.75" thickBot="1">
      <c r="C4" s="5"/>
      <c r="H4" s="6"/>
      <c r="J4" s="6" t="s">
        <v>36</v>
      </c>
      <c r="K4" s="81"/>
    </row>
    <row r="5" spans="2:11" ht="12.75" thickTop="1">
      <c r="B5" s="133" t="s">
        <v>31</v>
      </c>
      <c r="C5" s="134"/>
      <c r="D5" s="133" t="s">
        <v>0</v>
      </c>
      <c r="E5" s="145" t="s">
        <v>23</v>
      </c>
      <c r="F5" s="133"/>
      <c r="G5" s="83"/>
      <c r="H5" s="83"/>
      <c r="I5" s="82"/>
      <c r="J5" s="82"/>
    </row>
    <row r="6" spans="2:11" ht="13.5" customHeight="1">
      <c r="B6" s="135"/>
      <c r="C6" s="136"/>
      <c r="D6" s="135"/>
      <c r="E6" s="146"/>
      <c r="F6" s="135"/>
      <c r="G6" s="139" t="s">
        <v>42</v>
      </c>
      <c r="H6" s="140"/>
      <c r="I6" s="143"/>
      <c r="J6" s="143"/>
    </row>
    <row r="7" spans="2:11" ht="31.5" customHeight="1">
      <c r="B7" s="137"/>
      <c r="C7" s="138"/>
      <c r="D7" s="137"/>
      <c r="E7" s="147"/>
      <c r="F7" s="137"/>
      <c r="G7" s="141"/>
      <c r="H7" s="142"/>
      <c r="I7" s="148" t="s">
        <v>32</v>
      </c>
      <c r="J7" s="148"/>
    </row>
    <row r="8" spans="2:11" ht="13.5" customHeight="1">
      <c r="B8" s="118" t="s">
        <v>19</v>
      </c>
      <c r="C8" s="119"/>
      <c r="D8" s="24">
        <v>248786</v>
      </c>
      <c r="E8" s="1">
        <v>73668</v>
      </c>
      <c r="F8" s="11">
        <v>29.61099097216081</v>
      </c>
      <c r="G8" s="1">
        <v>36736</v>
      </c>
      <c r="H8" s="8">
        <v>14.766104202004938</v>
      </c>
      <c r="I8" s="1">
        <v>4415</v>
      </c>
      <c r="J8" s="27">
        <v>1.7746175427877775</v>
      </c>
    </row>
    <row r="9" spans="2:11">
      <c r="B9" s="9"/>
      <c r="C9" s="87" t="s">
        <v>7</v>
      </c>
      <c r="D9" s="24">
        <v>1161</v>
      </c>
      <c r="E9" s="1">
        <v>415</v>
      </c>
      <c r="F9" s="14">
        <v>35.745047372954346</v>
      </c>
      <c r="G9" s="1">
        <v>43</v>
      </c>
      <c r="H9" s="8">
        <v>3.7037037037037033</v>
      </c>
      <c r="I9" s="1">
        <v>2</v>
      </c>
      <c r="J9" s="8">
        <v>0.17226528854435832</v>
      </c>
    </row>
    <row r="10" spans="2:11">
      <c r="B10" s="9"/>
      <c r="C10" s="87" t="s">
        <v>1</v>
      </c>
      <c r="D10" s="24">
        <v>2100</v>
      </c>
      <c r="E10" s="1">
        <v>1041</v>
      </c>
      <c r="F10" s="14">
        <v>49.571428571428569</v>
      </c>
      <c r="G10" s="1">
        <v>178</v>
      </c>
      <c r="H10" s="8">
        <v>8.4761904761904763</v>
      </c>
      <c r="I10" s="1">
        <v>10</v>
      </c>
      <c r="J10" s="8">
        <v>0.47619047619047622</v>
      </c>
    </row>
    <row r="11" spans="2:11">
      <c r="B11" s="9"/>
      <c r="C11" s="88" t="s">
        <v>20</v>
      </c>
      <c r="D11" s="24">
        <v>70</v>
      </c>
      <c r="E11" s="1">
        <v>38</v>
      </c>
      <c r="F11" s="14">
        <v>54.285714285714285</v>
      </c>
      <c r="G11" s="1">
        <v>4</v>
      </c>
      <c r="H11" s="8">
        <v>5.7142857142857144</v>
      </c>
      <c r="I11" s="1">
        <v>0</v>
      </c>
      <c r="J11" s="8"/>
    </row>
    <row r="12" spans="2:11">
      <c r="B12" s="9"/>
      <c r="C12" s="87" t="s">
        <v>2</v>
      </c>
      <c r="D12" s="24">
        <v>17952</v>
      </c>
      <c r="E12" s="1">
        <v>6987</v>
      </c>
      <c r="F12" s="14">
        <v>38.920454545454547</v>
      </c>
      <c r="G12" s="1">
        <v>3586</v>
      </c>
      <c r="H12" s="8">
        <v>19.975490196078432</v>
      </c>
      <c r="I12" s="1">
        <v>237</v>
      </c>
      <c r="J12" s="8">
        <v>1.3201871657754012</v>
      </c>
    </row>
    <row r="13" spans="2:11">
      <c r="B13" s="9"/>
      <c r="C13" s="88" t="s">
        <v>8</v>
      </c>
      <c r="D13" s="24">
        <v>176</v>
      </c>
      <c r="E13" s="1">
        <v>67</v>
      </c>
      <c r="F13" s="14">
        <v>38.06818181818182</v>
      </c>
      <c r="G13" s="1">
        <v>14</v>
      </c>
      <c r="H13" s="8">
        <v>7.9545454545454541</v>
      </c>
      <c r="I13" s="1">
        <v>2</v>
      </c>
      <c r="J13" s="8">
        <v>1.1363636363636365</v>
      </c>
    </row>
    <row r="14" spans="2:11">
      <c r="B14" s="9"/>
      <c r="C14" s="87" t="s">
        <v>9</v>
      </c>
      <c r="D14" s="24">
        <v>20832</v>
      </c>
      <c r="E14" s="1">
        <v>5696</v>
      </c>
      <c r="F14" s="14">
        <v>27.342549923195087</v>
      </c>
      <c r="G14" s="1">
        <v>1809</v>
      </c>
      <c r="H14" s="8">
        <v>8.6837557603686637</v>
      </c>
      <c r="I14" s="1">
        <v>110</v>
      </c>
      <c r="J14" s="8">
        <v>0.52803379416282648</v>
      </c>
    </row>
    <row r="15" spans="2:11">
      <c r="B15" s="9"/>
      <c r="C15" s="87" t="s">
        <v>10</v>
      </c>
      <c r="D15" s="24">
        <v>1673</v>
      </c>
      <c r="E15" s="1">
        <v>862</v>
      </c>
      <c r="F15" s="14">
        <v>51.524208009563651</v>
      </c>
      <c r="G15" s="1">
        <v>153</v>
      </c>
      <c r="H15" s="8">
        <v>9.1452480573819486</v>
      </c>
      <c r="I15" s="1">
        <v>9</v>
      </c>
      <c r="J15" s="8">
        <v>0.53795576808129109</v>
      </c>
    </row>
    <row r="16" spans="2:11">
      <c r="B16" s="9"/>
      <c r="C16" s="87" t="s">
        <v>4</v>
      </c>
      <c r="D16" s="24">
        <v>122181</v>
      </c>
      <c r="E16" s="1">
        <v>36165</v>
      </c>
      <c r="F16" s="14">
        <v>29.599528568271658</v>
      </c>
      <c r="G16" s="1">
        <v>24591</v>
      </c>
      <c r="H16" s="8">
        <v>20.126697276990694</v>
      </c>
      <c r="I16" s="1">
        <v>3527</v>
      </c>
      <c r="J16" s="8">
        <v>2.8867008782052856</v>
      </c>
    </row>
    <row r="17" spans="2:10">
      <c r="B17" s="9"/>
      <c r="C17" s="87" t="s">
        <v>11</v>
      </c>
      <c r="D17" s="24">
        <v>11017</v>
      </c>
      <c r="E17" s="1">
        <v>4693</v>
      </c>
      <c r="F17" s="14">
        <v>42.597803394753562</v>
      </c>
      <c r="G17" s="1">
        <v>1771</v>
      </c>
      <c r="H17" s="8">
        <v>16.075156576200417</v>
      </c>
      <c r="I17" s="1">
        <v>332</v>
      </c>
      <c r="J17" s="8">
        <v>3.0135245529636019</v>
      </c>
    </row>
    <row r="18" spans="2:10">
      <c r="B18" s="9"/>
      <c r="C18" s="87" t="s">
        <v>3</v>
      </c>
      <c r="D18" s="24">
        <v>2813</v>
      </c>
      <c r="E18" s="1">
        <v>1782</v>
      </c>
      <c r="F18" s="14">
        <v>63.348738002132954</v>
      </c>
      <c r="G18" s="1">
        <v>630</v>
      </c>
      <c r="H18" s="8">
        <v>22.396018485602561</v>
      </c>
      <c r="I18" s="1">
        <v>29</v>
      </c>
      <c r="J18" s="8">
        <v>1.0309278350515463</v>
      </c>
    </row>
    <row r="19" spans="2:10">
      <c r="B19" s="9"/>
      <c r="C19" s="87" t="s">
        <v>12</v>
      </c>
      <c r="D19" s="24">
        <v>1099</v>
      </c>
      <c r="E19" s="1">
        <v>257</v>
      </c>
      <c r="F19" s="14">
        <v>23.384895359417651</v>
      </c>
      <c r="G19" s="1">
        <v>28</v>
      </c>
      <c r="H19" s="8">
        <v>2.547770700636943</v>
      </c>
      <c r="I19" s="1">
        <v>1</v>
      </c>
      <c r="J19" s="8">
        <v>9.0991810737033677E-2</v>
      </c>
    </row>
    <row r="20" spans="2:10">
      <c r="B20" s="9"/>
      <c r="C20" s="87" t="s">
        <v>5</v>
      </c>
      <c r="D20" s="24">
        <v>824</v>
      </c>
      <c r="E20" s="1">
        <v>338</v>
      </c>
      <c r="F20" s="14">
        <v>41.019417475728154</v>
      </c>
      <c r="G20" s="1">
        <v>84</v>
      </c>
      <c r="H20" s="8">
        <v>10.194174757281553</v>
      </c>
      <c r="I20" s="1">
        <v>3</v>
      </c>
      <c r="J20" s="8">
        <v>0.36407766990291263</v>
      </c>
    </row>
    <row r="21" spans="2:10">
      <c r="B21" s="9"/>
      <c r="C21" s="87" t="s">
        <v>13</v>
      </c>
      <c r="D21" s="24">
        <v>1944</v>
      </c>
      <c r="E21" s="1">
        <v>615</v>
      </c>
      <c r="F21" s="14">
        <v>31.635802469135804</v>
      </c>
      <c r="G21" s="1">
        <v>211</v>
      </c>
      <c r="H21" s="8">
        <v>10.853909465020577</v>
      </c>
      <c r="I21" s="1">
        <v>9</v>
      </c>
      <c r="J21" s="8">
        <v>0.46296296296296291</v>
      </c>
    </row>
    <row r="22" spans="2:10">
      <c r="B22" s="9"/>
      <c r="C22" s="87" t="s">
        <v>6</v>
      </c>
      <c r="D22" s="24">
        <v>593</v>
      </c>
      <c r="E22" s="1">
        <v>204</v>
      </c>
      <c r="F22" s="14">
        <v>34.401349072512652</v>
      </c>
      <c r="G22" s="1">
        <v>34</v>
      </c>
      <c r="H22" s="8">
        <v>5.7335581787521077</v>
      </c>
      <c r="I22" s="1">
        <v>2</v>
      </c>
      <c r="J22" s="8">
        <v>0.33726812816188867</v>
      </c>
    </row>
    <row r="23" spans="2:10">
      <c r="B23" s="9"/>
      <c r="C23" s="2" t="s">
        <v>14</v>
      </c>
      <c r="D23" s="24">
        <v>2998</v>
      </c>
      <c r="E23" s="1">
        <v>1100</v>
      </c>
      <c r="F23" s="14">
        <v>36.691127418278853</v>
      </c>
      <c r="G23" s="1">
        <v>359</v>
      </c>
      <c r="H23" s="8">
        <v>11.974649766511007</v>
      </c>
      <c r="I23" s="1">
        <v>30</v>
      </c>
      <c r="J23" s="8">
        <v>1.0006671114076051</v>
      </c>
    </row>
    <row r="24" spans="2:10">
      <c r="B24" s="9"/>
      <c r="C24" s="2" t="s">
        <v>15</v>
      </c>
      <c r="D24" s="24">
        <v>4746</v>
      </c>
      <c r="E24" s="1">
        <v>1810</v>
      </c>
      <c r="F24" s="14">
        <v>38.137378845343441</v>
      </c>
      <c r="G24" s="1">
        <v>356</v>
      </c>
      <c r="H24" s="8">
        <v>7.5010535187526344</v>
      </c>
      <c r="I24" s="1">
        <v>11</v>
      </c>
      <c r="J24" s="8">
        <v>0.2317741255794353</v>
      </c>
    </row>
    <row r="25" spans="2:10" ht="13.5">
      <c r="B25" s="9"/>
      <c r="C25" s="17"/>
      <c r="D25" s="18"/>
      <c r="E25" s="21"/>
      <c r="F25" s="79"/>
      <c r="G25" s="18"/>
      <c r="H25" s="18"/>
      <c r="I25" s="7"/>
      <c r="J25" s="8"/>
    </row>
    <row r="26" spans="2:10" ht="13.5" customHeight="1">
      <c r="B26" s="120" t="s">
        <v>21</v>
      </c>
      <c r="C26" s="121"/>
      <c r="D26" s="25">
        <v>10776</v>
      </c>
      <c r="E26" s="22" t="s">
        <v>29</v>
      </c>
      <c r="F26" s="23" t="s">
        <v>29</v>
      </c>
      <c r="G26" s="20">
        <v>6150</v>
      </c>
      <c r="H26" s="13">
        <v>57.091592617908404</v>
      </c>
      <c r="I26" s="22" t="s">
        <v>34</v>
      </c>
      <c r="J26" s="23" t="s">
        <v>34</v>
      </c>
    </row>
    <row r="27" spans="2:10">
      <c r="B27" s="12" t="s">
        <v>27</v>
      </c>
      <c r="C27" s="15"/>
      <c r="I27" s="16"/>
      <c r="J27" s="12"/>
    </row>
    <row r="28" spans="2:10">
      <c r="B28" s="15" t="s">
        <v>38</v>
      </c>
      <c r="C28" s="15"/>
      <c r="I28" s="15"/>
      <c r="J28" s="15"/>
    </row>
    <row r="29" spans="2:10">
      <c r="B29" s="26" t="s">
        <v>48</v>
      </c>
      <c r="C29" s="26"/>
    </row>
    <row r="30" spans="2:10">
      <c r="B30" s="26" t="s">
        <v>49</v>
      </c>
      <c r="C30" s="15"/>
      <c r="I30" s="16"/>
      <c r="J30" s="12"/>
    </row>
    <row r="31" spans="2:10">
      <c r="B31" s="26" t="s">
        <v>50</v>
      </c>
      <c r="C31" s="15"/>
      <c r="I31" s="12"/>
      <c r="J31" s="12"/>
    </row>
    <row r="32" spans="2:10">
      <c r="B32" s="15" t="s">
        <v>37</v>
      </c>
      <c r="C32" s="15"/>
    </row>
    <row r="33" spans="2:3">
      <c r="B33" s="15" t="s">
        <v>39</v>
      </c>
      <c r="C33" s="15"/>
    </row>
    <row r="34" spans="2:3">
      <c r="B34" s="15" t="s">
        <v>41</v>
      </c>
    </row>
    <row r="35" spans="2:3">
      <c r="B35" s="15" t="s">
        <v>40</v>
      </c>
    </row>
    <row r="36" spans="2:3">
      <c r="B36" s="15"/>
    </row>
  </sheetData>
  <mergeCells count="8">
    <mergeCell ref="B26:C26"/>
    <mergeCell ref="B8:C8"/>
    <mergeCell ref="B5:C7"/>
    <mergeCell ref="G6:H7"/>
    <mergeCell ref="I6:J6"/>
    <mergeCell ref="I7:J7"/>
    <mergeCell ref="D5:D7"/>
    <mergeCell ref="E5:F7"/>
  </mergeCells>
  <phoneticPr fontId="3"/>
  <pageMargins left="0.78740157480314965" right="0.39370078740157483" top="0.98425196850393704" bottom="0.98425196850393704" header="0.51181102362204722" footer="0.51181102362204722"/>
  <pageSetup paperSize="9" scale="96" orientation="portrait" horizontalDpi="4294967293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H31"/>
  <sheetViews>
    <sheetView zoomScaleNormal="100" zoomScaleSheetLayoutView="100" workbookViewId="0"/>
  </sheetViews>
  <sheetFormatPr defaultColWidth="10.28515625" defaultRowHeight="13.5"/>
  <cols>
    <col min="1" max="1" width="3.5703125" style="31" customWidth="1"/>
    <col min="2" max="2" width="4" style="31" customWidth="1"/>
    <col min="3" max="3" width="16.85546875" style="31" customWidth="1"/>
    <col min="4" max="4" width="10.28515625" style="31" customWidth="1"/>
    <col min="5" max="5" width="9.7109375" style="31" customWidth="1"/>
    <col min="6" max="6" width="8.7109375" style="31" customWidth="1"/>
    <col min="7" max="7" width="9.85546875" style="31" customWidth="1"/>
    <col min="8" max="8" width="8.7109375" style="31" customWidth="1"/>
    <col min="9" max="16384" width="10.28515625" style="31"/>
  </cols>
  <sheetData>
    <row r="1" spans="2:8" ht="14.25">
      <c r="B1" s="28"/>
      <c r="C1" s="29"/>
      <c r="G1" s="32"/>
    </row>
    <row r="2" spans="2:8" ht="14.25">
      <c r="B2" s="28"/>
      <c r="C2" s="29"/>
    </row>
    <row r="3" spans="2:8" ht="14.25" thickBot="1">
      <c r="C3" s="30"/>
      <c r="H3" s="35" t="s">
        <v>47</v>
      </c>
    </row>
    <row r="4" spans="2:8" ht="14.25" thickTop="1">
      <c r="B4" s="151" t="s">
        <v>16</v>
      </c>
      <c r="C4" s="152"/>
      <c r="D4" s="86"/>
      <c r="E4" s="85"/>
      <c r="F4" s="84"/>
      <c r="G4" s="84"/>
      <c r="H4" s="84"/>
    </row>
    <row r="5" spans="2:8">
      <c r="B5" s="153"/>
      <c r="C5" s="154"/>
      <c r="D5" s="161" t="s">
        <v>0</v>
      </c>
      <c r="E5" s="161" t="s">
        <v>23</v>
      </c>
      <c r="F5" s="153"/>
    </row>
    <row r="6" spans="2:8" ht="31.5" customHeight="1">
      <c r="B6" s="155"/>
      <c r="C6" s="156"/>
      <c r="D6" s="162"/>
      <c r="E6" s="162"/>
      <c r="F6" s="156"/>
      <c r="G6" s="149" t="s">
        <v>17</v>
      </c>
      <c r="H6" s="150"/>
    </row>
    <row r="7" spans="2:8" ht="13.5" customHeight="1">
      <c r="B7" s="159" t="s">
        <v>19</v>
      </c>
      <c r="C7" s="160"/>
      <c r="D7" s="43">
        <v>262353</v>
      </c>
      <c r="E7" s="44">
        <v>74833</v>
      </c>
      <c r="F7" s="45">
        <v>28.523782842201154</v>
      </c>
      <c r="G7" s="40">
        <v>36768</v>
      </c>
      <c r="H7" s="42">
        <v>14.014705377868749</v>
      </c>
    </row>
    <row r="8" spans="2:8">
      <c r="B8" s="32"/>
      <c r="C8" s="48" t="s">
        <v>7</v>
      </c>
      <c r="D8" s="49">
        <v>1099</v>
      </c>
      <c r="E8" s="50">
        <v>412</v>
      </c>
      <c r="F8" s="53">
        <v>37.488626023657872</v>
      </c>
      <c r="G8" s="40">
        <v>30</v>
      </c>
      <c r="H8" s="42">
        <v>2.7297543221110101</v>
      </c>
    </row>
    <row r="9" spans="2:8">
      <c r="B9" s="32"/>
      <c r="C9" s="48" t="s">
        <v>1</v>
      </c>
      <c r="D9" s="49">
        <v>2228</v>
      </c>
      <c r="E9" s="50">
        <v>1054</v>
      </c>
      <c r="F9" s="53">
        <v>47.307001795332134</v>
      </c>
      <c r="G9" s="40">
        <v>170</v>
      </c>
      <c r="H9" s="42">
        <v>7.6301615798922811</v>
      </c>
    </row>
    <row r="10" spans="2:8">
      <c r="B10" s="32"/>
      <c r="C10" s="54" t="s">
        <v>20</v>
      </c>
      <c r="D10" s="49">
        <v>51</v>
      </c>
      <c r="E10" s="50">
        <v>26</v>
      </c>
      <c r="F10" s="53">
        <v>50.980392156862742</v>
      </c>
      <c r="G10" s="40">
        <v>2</v>
      </c>
      <c r="H10" s="42">
        <v>3.9215686274509802</v>
      </c>
    </row>
    <row r="11" spans="2:8">
      <c r="B11" s="32"/>
      <c r="C11" s="48" t="s">
        <v>2</v>
      </c>
      <c r="D11" s="49">
        <v>19875</v>
      </c>
      <c r="E11" s="50">
        <v>7778</v>
      </c>
      <c r="F11" s="53">
        <v>39.13459119496855</v>
      </c>
      <c r="G11" s="40">
        <v>4038</v>
      </c>
      <c r="H11" s="42">
        <v>20.316981132075469</v>
      </c>
    </row>
    <row r="12" spans="2:8">
      <c r="B12" s="32"/>
      <c r="C12" s="54" t="s">
        <v>8</v>
      </c>
      <c r="D12" s="49">
        <v>144</v>
      </c>
      <c r="E12" s="50">
        <v>53</v>
      </c>
      <c r="F12" s="53">
        <v>36.805555555555557</v>
      </c>
      <c r="G12" s="40">
        <v>6</v>
      </c>
      <c r="H12" s="42">
        <v>4.1666666666666661</v>
      </c>
    </row>
    <row r="13" spans="2:8">
      <c r="B13" s="32"/>
      <c r="C13" s="48" t="s">
        <v>9</v>
      </c>
      <c r="D13" s="49">
        <v>20224</v>
      </c>
      <c r="E13" s="50">
        <v>5608</v>
      </c>
      <c r="F13" s="53">
        <v>27.729430379746834</v>
      </c>
      <c r="G13" s="40">
        <v>1867</v>
      </c>
      <c r="H13" s="42">
        <v>9.2316060126582276</v>
      </c>
    </row>
    <row r="14" spans="2:8">
      <c r="B14" s="32"/>
      <c r="C14" s="48" t="s">
        <v>10</v>
      </c>
      <c r="D14" s="49">
        <v>1567</v>
      </c>
      <c r="E14" s="50">
        <v>800</v>
      </c>
      <c r="F14" s="53">
        <v>51.052967453733245</v>
      </c>
      <c r="G14" s="40">
        <v>133</v>
      </c>
      <c r="H14" s="42">
        <v>8.4875558391831536</v>
      </c>
    </row>
    <row r="15" spans="2:8">
      <c r="B15" s="32"/>
      <c r="C15" s="48" t="s">
        <v>3</v>
      </c>
      <c r="D15" s="49">
        <v>3226</v>
      </c>
      <c r="E15" s="50">
        <v>1862</v>
      </c>
      <c r="F15" s="53">
        <v>57.718536887786733</v>
      </c>
      <c r="G15" s="40">
        <v>688</v>
      </c>
      <c r="H15" s="42">
        <v>21.326720396776196</v>
      </c>
    </row>
    <row r="16" spans="2:8">
      <c r="B16" s="32"/>
      <c r="C16" s="48" t="s">
        <v>4</v>
      </c>
      <c r="D16" s="49">
        <v>122296</v>
      </c>
      <c r="E16" s="50">
        <v>35165</v>
      </c>
      <c r="F16" s="53">
        <v>28.754006672335972</v>
      </c>
      <c r="G16" s="40">
        <v>23654</v>
      </c>
      <c r="H16" s="42">
        <v>19.341597435729703</v>
      </c>
    </row>
    <row r="17" spans="2:8">
      <c r="B17" s="32"/>
      <c r="C17" s="48" t="s">
        <v>11</v>
      </c>
      <c r="D17" s="49">
        <v>11060</v>
      </c>
      <c r="E17" s="50">
        <v>4398</v>
      </c>
      <c r="F17" s="53">
        <v>39.764918625678121</v>
      </c>
      <c r="G17" s="55">
        <v>1803</v>
      </c>
      <c r="H17" s="42">
        <v>16.301989150090414</v>
      </c>
    </row>
    <row r="18" spans="2:8">
      <c r="B18" s="32"/>
      <c r="C18" s="48" t="s">
        <v>12</v>
      </c>
      <c r="D18" s="49">
        <v>1078</v>
      </c>
      <c r="E18" s="50">
        <v>252</v>
      </c>
      <c r="F18" s="53">
        <v>23.376623376623378</v>
      </c>
      <c r="G18" s="55">
        <v>22</v>
      </c>
      <c r="H18" s="42">
        <v>2.0408163265306123</v>
      </c>
    </row>
    <row r="19" spans="2:8">
      <c r="B19" s="32"/>
      <c r="C19" s="48" t="s">
        <v>5</v>
      </c>
      <c r="D19" s="49">
        <v>892</v>
      </c>
      <c r="E19" s="50">
        <v>328</v>
      </c>
      <c r="F19" s="53">
        <v>36.771300448430495</v>
      </c>
      <c r="G19" s="40">
        <v>90</v>
      </c>
      <c r="H19" s="42">
        <v>10.089686098654708</v>
      </c>
    </row>
    <row r="20" spans="2:8">
      <c r="B20" s="32"/>
      <c r="C20" s="48" t="s">
        <v>13</v>
      </c>
      <c r="D20" s="49">
        <v>1978</v>
      </c>
      <c r="E20" s="50">
        <v>664</v>
      </c>
      <c r="F20" s="53">
        <v>33.569261880687563</v>
      </c>
      <c r="G20" s="40">
        <v>220</v>
      </c>
      <c r="H20" s="42">
        <v>11.122345803842265</v>
      </c>
    </row>
    <row r="21" spans="2:8">
      <c r="B21" s="32"/>
      <c r="C21" s="48" t="s">
        <v>6</v>
      </c>
      <c r="D21" s="49">
        <v>662</v>
      </c>
      <c r="E21" s="50">
        <v>187</v>
      </c>
      <c r="F21" s="53">
        <v>28.24773413897281</v>
      </c>
      <c r="G21" s="40">
        <v>35</v>
      </c>
      <c r="H21" s="42">
        <v>5.287009063444108</v>
      </c>
    </row>
    <row r="22" spans="2:8">
      <c r="B22" s="32"/>
      <c r="C22" s="48" t="s">
        <v>14</v>
      </c>
      <c r="D22" s="49">
        <v>2996</v>
      </c>
      <c r="E22" s="50">
        <v>1074</v>
      </c>
      <c r="F22" s="53">
        <v>35.847797062750331</v>
      </c>
      <c r="G22" s="40">
        <v>378</v>
      </c>
      <c r="H22" s="42">
        <v>12.616822429906541</v>
      </c>
    </row>
    <row r="23" spans="2:8">
      <c r="B23" s="32"/>
      <c r="C23" s="48" t="s">
        <v>15</v>
      </c>
      <c r="D23" s="49">
        <v>4918</v>
      </c>
      <c r="E23" s="50">
        <v>1847</v>
      </c>
      <c r="F23" s="53">
        <v>37.555917039446932</v>
      </c>
      <c r="G23" s="40">
        <v>389</v>
      </c>
      <c r="H23" s="42">
        <v>7.9097193981293206</v>
      </c>
    </row>
    <row r="24" spans="2:8">
      <c r="B24" s="32"/>
      <c r="C24" s="36"/>
      <c r="D24" s="56"/>
      <c r="E24" s="56"/>
      <c r="F24" s="63"/>
      <c r="G24" s="57"/>
      <c r="H24" s="57"/>
    </row>
    <row r="25" spans="2:8" ht="13.5" customHeight="1">
      <c r="B25" s="157" t="s">
        <v>21</v>
      </c>
      <c r="C25" s="158"/>
      <c r="D25" s="70">
        <v>11704</v>
      </c>
      <c r="E25" s="65" t="s">
        <v>29</v>
      </c>
      <c r="F25" s="66" t="s">
        <v>29</v>
      </c>
      <c r="G25" s="71">
        <v>6682</v>
      </c>
      <c r="H25" s="67">
        <v>57.091592617908404</v>
      </c>
    </row>
    <row r="26" spans="2:8">
      <c r="B26" s="74" t="s">
        <v>27</v>
      </c>
      <c r="C26" s="75"/>
    </row>
    <row r="27" spans="2:8">
      <c r="B27" s="77" t="s">
        <v>35</v>
      </c>
      <c r="C27" s="77"/>
    </row>
    <row r="28" spans="2:8">
      <c r="B28" s="74" t="s">
        <v>30</v>
      </c>
      <c r="C28" s="74"/>
    </row>
    <row r="29" spans="2:8">
      <c r="B29" s="74" t="s">
        <v>33</v>
      </c>
      <c r="C29" s="75"/>
    </row>
    <row r="30" spans="2:8">
      <c r="B30" s="15" t="s">
        <v>45</v>
      </c>
    </row>
    <row r="31" spans="2:8">
      <c r="B31" s="15" t="s">
        <v>46</v>
      </c>
    </row>
  </sheetData>
  <mergeCells count="6">
    <mergeCell ref="G6:H6"/>
    <mergeCell ref="B4:C6"/>
    <mergeCell ref="B25:C25"/>
    <mergeCell ref="B7:C7"/>
    <mergeCell ref="D5:D6"/>
    <mergeCell ref="E5:F6"/>
  </mergeCells>
  <phoneticPr fontId="3"/>
  <pageMargins left="0.78740157480314965" right="0.78740157480314965" top="0.98425196850393704" bottom="0.98425196850393704" header="0.51181102362204722" footer="0.51181102362204722"/>
  <pageSetup paperSize="9" scale="74" orientation="landscape" horizontalDpi="4294967293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G32"/>
  <sheetViews>
    <sheetView zoomScaleNormal="100" zoomScaleSheetLayoutView="100" workbookViewId="0"/>
  </sheetViews>
  <sheetFormatPr defaultColWidth="10.28515625" defaultRowHeight="13.5"/>
  <cols>
    <col min="1" max="1" width="3.5703125" style="31" customWidth="1"/>
    <col min="2" max="2" width="4" style="31" customWidth="1"/>
    <col min="3" max="3" width="16.85546875" style="31" customWidth="1"/>
    <col min="4" max="4" width="11" style="31" customWidth="1"/>
    <col min="5" max="5" width="10" style="31" customWidth="1"/>
    <col min="6" max="6" width="8.7109375" style="31" customWidth="1"/>
    <col min="7" max="7" width="9.5703125" style="31" customWidth="1"/>
    <col min="8" max="8" width="8.7109375" style="31" customWidth="1"/>
    <col min="9" max="9" width="11.5703125" style="31" customWidth="1"/>
    <col min="10" max="10" width="9.7109375" style="31" customWidth="1"/>
    <col min="11" max="11" width="8.7109375" style="31" customWidth="1"/>
    <col min="12" max="12" width="10.5703125" style="31" customWidth="1"/>
    <col min="13" max="13" width="8.7109375" style="31" customWidth="1"/>
    <col min="14" max="14" width="10.85546875" style="31" bestFit="1" customWidth="1"/>
    <col min="15" max="15" width="9.7109375" style="31" customWidth="1"/>
    <col min="16" max="16" width="8.7109375" style="31" customWidth="1"/>
    <col min="17" max="17" width="10.42578125" style="31" bestFit="1" customWidth="1"/>
    <col min="18" max="18" width="8.7109375" style="31" customWidth="1"/>
    <col min="19" max="19" width="11.42578125" style="31" customWidth="1"/>
    <col min="20" max="20" width="9.85546875" style="31" customWidth="1"/>
    <col min="21" max="21" width="8.7109375" style="31" customWidth="1"/>
    <col min="22" max="22" width="9.42578125" style="31" customWidth="1"/>
    <col min="23" max="23" width="8.7109375" style="31" customWidth="1"/>
    <col min="24" max="24" width="11.42578125" style="31" customWidth="1"/>
    <col min="25" max="25" width="9.42578125" style="31" customWidth="1"/>
    <col min="26" max="26" width="8.7109375" style="31" customWidth="1"/>
    <col min="27" max="27" width="9.5703125" style="31" customWidth="1"/>
    <col min="28" max="28" width="8.7109375" style="31" customWidth="1"/>
    <col min="29" max="29" width="11.42578125" style="31" customWidth="1"/>
    <col min="30" max="30" width="9.28515625" style="31" customWidth="1"/>
    <col min="31" max="31" width="8.7109375" style="31" customWidth="1"/>
    <col min="32" max="32" width="9.5703125" style="31" customWidth="1"/>
    <col min="33" max="33" width="8.7109375" style="31" customWidth="1"/>
    <col min="34" max="16384" width="10.28515625" style="31"/>
  </cols>
  <sheetData>
    <row r="1" spans="2:33" ht="14.25">
      <c r="B1" s="28"/>
      <c r="C1" s="29"/>
      <c r="D1" s="30"/>
      <c r="E1" s="30"/>
      <c r="F1" s="30"/>
      <c r="G1" s="30"/>
      <c r="H1" s="30"/>
    </row>
    <row r="2" spans="2:33" ht="14.25">
      <c r="B2" s="28"/>
      <c r="C2" s="29"/>
      <c r="D2" s="30"/>
      <c r="E2" s="30"/>
      <c r="F2" s="30"/>
      <c r="G2" s="30"/>
      <c r="H2" s="30"/>
    </row>
    <row r="3" spans="2:33" ht="14.25" thickBot="1">
      <c r="C3" s="30"/>
      <c r="N3" s="33"/>
      <c r="Q3" s="34"/>
      <c r="R3" s="34"/>
      <c r="S3" s="34"/>
      <c r="T3" s="34"/>
      <c r="U3" s="34"/>
      <c r="V3" s="34"/>
      <c r="W3" s="34"/>
      <c r="AB3" s="35"/>
      <c r="AG3" s="35" t="s">
        <v>43</v>
      </c>
    </row>
    <row r="4" spans="2:33" ht="14.25" thickTop="1">
      <c r="B4" s="151" t="s">
        <v>16</v>
      </c>
      <c r="C4" s="152"/>
      <c r="D4" s="165" t="s">
        <v>25</v>
      </c>
      <c r="E4" s="166"/>
      <c r="F4" s="166"/>
      <c r="G4" s="166"/>
      <c r="H4" s="167"/>
      <c r="I4" s="165" t="s">
        <v>18</v>
      </c>
      <c r="J4" s="166"/>
      <c r="K4" s="166"/>
      <c r="L4" s="166"/>
      <c r="M4" s="167"/>
      <c r="N4" s="165" t="s">
        <v>22</v>
      </c>
      <c r="O4" s="166"/>
      <c r="P4" s="166"/>
      <c r="Q4" s="166"/>
      <c r="R4" s="167"/>
      <c r="S4" s="155" t="s">
        <v>24</v>
      </c>
      <c r="T4" s="155"/>
      <c r="U4" s="155"/>
      <c r="V4" s="155"/>
      <c r="W4" s="155"/>
      <c r="X4" s="165" t="s">
        <v>26</v>
      </c>
      <c r="Y4" s="166"/>
      <c r="Z4" s="166"/>
      <c r="AA4" s="166"/>
      <c r="AB4" s="166"/>
      <c r="AC4" s="165" t="s">
        <v>28</v>
      </c>
      <c r="AD4" s="166"/>
      <c r="AE4" s="166"/>
      <c r="AF4" s="166"/>
      <c r="AG4" s="166"/>
    </row>
    <row r="5" spans="2:33">
      <c r="B5" s="153"/>
      <c r="C5" s="154"/>
      <c r="D5" s="161" t="s">
        <v>0</v>
      </c>
      <c r="E5" s="161" t="s">
        <v>23</v>
      </c>
      <c r="F5" s="153"/>
      <c r="G5" s="33"/>
      <c r="H5" s="37"/>
      <c r="I5" s="153" t="s">
        <v>0</v>
      </c>
      <c r="J5" s="161" t="s">
        <v>23</v>
      </c>
      <c r="K5" s="153"/>
      <c r="L5" s="38"/>
      <c r="M5" s="33"/>
      <c r="N5" s="169" t="s">
        <v>0</v>
      </c>
      <c r="O5" s="161" t="s">
        <v>23</v>
      </c>
      <c r="P5" s="153"/>
      <c r="Q5" s="32"/>
      <c r="R5" s="39"/>
      <c r="S5" s="170" t="s">
        <v>0</v>
      </c>
      <c r="T5" s="161" t="s">
        <v>23</v>
      </c>
      <c r="U5" s="153"/>
      <c r="X5" s="169" t="s">
        <v>0</v>
      </c>
      <c r="Y5" s="161" t="s">
        <v>23</v>
      </c>
      <c r="Z5" s="153"/>
      <c r="AC5" s="169" t="s">
        <v>0</v>
      </c>
      <c r="AD5" s="161" t="s">
        <v>23</v>
      </c>
      <c r="AE5" s="153"/>
    </row>
    <row r="6" spans="2:33" ht="31.5" customHeight="1">
      <c r="B6" s="155"/>
      <c r="C6" s="156"/>
      <c r="D6" s="162"/>
      <c r="E6" s="162"/>
      <c r="F6" s="156"/>
      <c r="G6" s="168" t="s">
        <v>17</v>
      </c>
      <c r="H6" s="163"/>
      <c r="I6" s="155"/>
      <c r="J6" s="162"/>
      <c r="K6" s="156"/>
      <c r="L6" s="164" t="s">
        <v>17</v>
      </c>
      <c r="M6" s="150"/>
      <c r="N6" s="162"/>
      <c r="O6" s="162"/>
      <c r="P6" s="156"/>
      <c r="Q6" s="149" t="s">
        <v>17</v>
      </c>
      <c r="R6" s="163"/>
      <c r="S6" s="155"/>
      <c r="T6" s="162"/>
      <c r="U6" s="156"/>
      <c r="V6" s="149" t="s">
        <v>17</v>
      </c>
      <c r="W6" s="150"/>
      <c r="X6" s="162"/>
      <c r="Y6" s="162"/>
      <c r="Z6" s="156"/>
      <c r="AA6" s="149" t="s">
        <v>17</v>
      </c>
      <c r="AB6" s="150"/>
      <c r="AC6" s="162"/>
      <c r="AD6" s="162"/>
      <c r="AE6" s="156"/>
      <c r="AF6" s="149" t="s">
        <v>17</v>
      </c>
      <c r="AG6" s="150"/>
    </row>
    <row r="7" spans="2:33" ht="13.5" customHeight="1">
      <c r="B7" s="159" t="s">
        <v>19</v>
      </c>
      <c r="C7" s="160"/>
      <c r="D7" s="40">
        <v>186638</v>
      </c>
      <c r="E7" s="41">
        <v>54816</v>
      </c>
      <c r="F7" s="42">
        <v>29.4</v>
      </c>
      <c r="G7" s="41">
        <v>27074</v>
      </c>
      <c r="H7" s="42">
        <f t="shared" ref="H7:H23" si="0">G7/D7%</f>
        <v>14.506156302575038</v>
      </c>
      <c r="I7" s="40">
        <v>205783</v>
      </c>
      <c r="J7" s="40">
        <v>59862</v>
      </c>
      <c r="K7" s="42">
        <v>29.1</v>
      </c>
      <c r="L7" s="41">
        <v>29249</v>
      </c>
      <c r="M7" s="42">
        <f t="shared" ref="M7:M23" si="1">L7/I7*100</f>
        <v>14.213516179664987</v>
      </c>
      <c r="N7" s="43">
        <v>235198</v>
      </c>
      <c r="O7" s="44">
        <v>66971</v>
      </c>
      <c r="P7" s="45">
        <v>28.5</v>
      </c>
      <c r="Q7" s="40">
        <v>32200</v>
      </c>
      <c r="R7" s="46">
        <f t="shared" ref="R7:R23" si="2">Q7/N7*100</f>
        <v>13.690592607079994</v>
      </c>
      <c r="S7" s="47">
        <v>254180</v>
      </c>
      <c r="T7" s="44">
        <v>72595</v>
      </c>
      <c r="U7" s="45">
        <f t="shared" ref="U7:U23" si="3">T7/S7%</f>
        <v>28.560468959005426</v>
      </c>
      <c r="V7" s="40">
        <v>35144</v>
      </c>
      <c r="W7" s="42">
        <f t="shared" ref="W7:W23" si="4">V7/S7*100</f>
        <v>13.826422220473681</v>
      </c>
      <c r="X7" s="43">
        <v>263240</v>
      </c>
      <c r="Y7" s="44">
        <v>75065</v>
      </c>
      <c r="Z7" s="45">
        <v>28.515803069442335</v>
      </c>
      <c r="AA7" s="40">
        <v>36320</v>
      </c>
      <c r="AB7" s="42">
        <v>13.797295243883909</v>
      </c>
      <c r="AC7" s="43">
        <v>271433</v>
      </c>
      <c r="AD7" s="44">
        <v>77832</v>
      </c>
      <c r="AE7" s="45">
        <v>28.674479521649911</v>
      </c>
      <c r="AF7" s="40">
        <v>37785</v>
      </c>
      <c r="AG7" s="42">
        <v>13.920562348719573</v>
      </c>
    </row>
    <row r="8" spans="2:33">
      <c r="B8" s="32"/>
      <c r="C8" s="48" t="s">
        <v>7</v>
      </c>
      <c r="D8" s="40">
        <v>1235</v>
      </c>
      <c r="E8" s="40">
        <v>491</v>
      </c>
      <c r="F8" s="42">
        <v>39.799999999999997</v>
      </c>
      <c r="G8" s="40">
        <v>46</v>
      </c>
      <c r="H8" s="42">
        <f t="shared" si="0"/>
        <v>3.7246963562753037</v>
      </c>
      <c r="I8" s="40">
        <v>1325</v>
      </c>
      <c r="J8" s="40">
        <v>544</v>
      </c>
      <c r="K8" s="42">
        <v>41.1</v>
      </c>
      <c r="L8" s="40">
        <v>42</v>
      </c>
      <c r="M8" s="42">
        <f t="shared" si="1"/>
        <v>3.1698113207547167</v>
      </c>
      <c r="N8" s="49">
        <v>1363</v>
      </c>
      <c r="O8" s="50">
        <v>569</v>
      </c>
      <c r="P8" s="51">
        <v>41.7</v>
      </c>
      <c r="Q8" s="40">
        <v>52</v>
      </c>
      <c r="R8" s="46">
        <f t="shared" si="2"/>
        <v>3.8151137197358769</v>
      </c>
      <c r="S8" s="52">
        <v>1334</v>
      </c>
      <c r="T8" s="50">
        <v>539</v>
      </c>
      <c r="U8" s="53">
        <f t="shared" si="3"/>
        <v>40.404797601199398</v>
      </c>
      <c r="V8" s="40">
        <f>10+9+4+7+26</f>
        <v>56</v>
      </c>
      <c r="W8" s="42">
        <f t="shared" si="4"/>
        <v>4.1979010494752629</v>
      </c>
      <c r="X8" s="49">
        <v>1271</v>
      </c>
      <c r="Y8" s="50">
        <v>526</v>
      </c>
      <c r="Z8" s="53">
        <v>41.38473642800944</v>
      </c>
      <c r="AA8" s="40">
        <v>48</v>
      </c>
      <c r="AB8" s="42">
        <v>3.7765538945712036</v>
      </c>
      <c r="AC8" s="49">
        <v>1172</v>
      </c>
      <c r="AD8" s="50">
        <v>425</v>
      </c>
      <c r="AE8" s="53">
        <v>36.262798634812285</v>
      </c>
      <c r="AF8" s="40">
        <v>22</v>
      </c>
      <c r="AG8" s="42">
        <v>1.877133105802048</v>
      </c>
    </row>
    <row r="9" spans="2:33">
      <c r="B9" s="32"/>
      <c r="C9" s="48" t="s">
        <v>1</v>
      </c>
      <c r="D9" s="40">
        <v>2426</v>
      </c>
      <c r="E9" s="40">
        <v>1071</v>
      </c>
      <c r="F9" s="42">
        <v>44.1</v>
      </c>
      <c r="G9" s="40">
        <v>201</v>
      </c>
      <c r="H9" s="42">
        <f t="shared" si="0"/>
        <v>8.2852431986809556</v>
      </c>
      <c r="I9" s="40">
        <v>2565</v>
      </c>
      <c r="J9" s="40">
        <v>1111</v>
      </c>
      <c r="K9" s="42">
        <v>43.3</v>
      </c>
      <c r="L9" s="40">
        <v>184</v>
      </c>
      <c r="M9" s="42">
        <f t="shared" si="1"/>
        <v>7.1734892787524362</v>
      </c>
      <c r="N9" s="49">
        <v>2927</v>
      </c>
      <c r="O9" s="50">
        <v>1237</v>
      </c>
      <c r="P9" s="51">
        <v>42.3</v>
      </c>
      <c r="Q9" s="40">
        <v>197</v>
      </c>
      <c r="R9" s="46">
        <f t="shared" si="2"/>
        <v>6.7304407242910829</v>
      </c>
      <c r="S9" s="52">
        <v>2881</v>
      </c>
      <c r="T9" s="50">
        <v>1333</v>
      </c>
      <c r="U9" s="53">
        <f t="shared" si="3"/>
        <v>46.268656716417915</v>
      </c>
      <c r="V9" s="40">
        <f>38+37+28+26+107</f>
        <v>236</v>
      </c>
      <c r="W9" s="42">
        <f t="shared" si="4"/>
        <v>8.1916001388406805</v>
      </c>
      <c r="X9" s="49">
        <v>2698</v>
      </c>
      <c r="Y9" s="50">
        <v>1249</v>
      </c>
      <c r="Z9" s="53">
        <v>46.293550778354337</v>
      </c>
      <c r="AA9" s="40">
        <v>244</v>
      </c>
      <c r="AB9" s="42">
        <v>9.0437361008154191</v>
      </c>
      <c r="AC9" s="49">
        <v>2443</v>
      </c>
      <c r="AD9" s="50">
        <v>1176</v>
      </c>
      <c r="AE9" s="53">
        <v>48.137535816618914</v>
      </c>
      <c r="AF9" s="40">
        <v>199</v>
      </c>
      <c r="AG9" s="42">
        <v>8.1457224723700374</v>
      </c>
    </row>
    <row r="10" spans="2:33">
      <c r="B10" s="32"/>
      <c r="C10" s="54" t="s">
        <v>20</v>
      </c>
      <c r="D10" s="40">
        <v>94</v>
      </c>
      <c r="E10" s="40">
        <v>54</v>
      </c>
      <c r="F10" s="42">
        <v>57.4</v>
      </c>
      <c r="G10" s="40">
        <v>12</v>
      </c>
      <c r="H10" s="42">
        <f t="shared" si="0"/>
        <v>12.765957446808512</v>
      </c>
      <c r="I10" s="40">
        <v>125</v>
      </c>
      <c r="J10" s="40">
        <v>52</v>
      </c>
      <c r="K10" s="42">
        <v>41.6</v>
      </c>
      <c r="L10" s="40">
        <v>7</v>
      </c>
      <c r="M10" s="42">
        <f t="shared" si="1"/>
        <v>5.6000000000000005</v>
      </c>
      <c r="N10" s="49">
        <v>85</v>
      </c>
      <c r="O10" s="50">
        <v>32</v>
      </c>
      <c r="P10" s="51">
        <v>37.6</v>
      </c>
      <c r="Q10" s="40">
        <v>4</v>
      </c>
      <c r="R10" s="46">
        <f t="shared" si="2"/>
        <v>4.7058823529411766</v>
      </c>
      <c r="S10" s="52">
        <v>98</v>
      </c>
      <c r="T10" s="50">
        <v>44</v>
      </c>
      <c r="U10" s="53">
        <f t="shared" si="3"/>
        <v>44.897959183673471</v>
      </c>
      <c r="V10" s="40">
        <f>0+1+0+0+5</f>
        <v>6</v>
      </c>
      <c r="W10" s="42">
        <f t="shared" si="4"/>
        <v>6.1224489795918364</v>
      </c>
      <c r="X10" s="49">
        <v>82</v>
      </c>
      <c r="Y10" s="50">
        <v>30</v>
      </c>
      <c r="Z10" s="53">
        <v>36.585365853658537</v>
      </c>
      <c r="AA10" s="40">
        <v>8</v>
      </c>
      <c r="AB10" s="42">
        <v>9.7560975609756095</v>
      </c>
      <c r="AC10" s="49">
        <v>77</v>
      </c>
      <c r="AD10" s="50">
        <v>47</v>
      </c>
      <c r="AE10" s="53">
        <v>61.038961038961041</v>
      </c>
      <c r="AF10" s="40">
        <v>4</v>
      </c>
      <c r="AG10" s="42">
        <v>5.1948051948051948</v>
      </c>
    </row>
    <row r="11" spans="2:33">
      <c r="B11" s="32"/>
      <c r="C11" s="48" t="s">
        <v>2</v>
      </c>
      <c r="D11" s="40">
        <v>19482</v>
      </c>
      <c r="E11" s="40">
        <v>7834</v>
      </c>
      <c r="F11" s="42">
        <v>40.200000000000003</v>
      </c>
      <c r="G11" s="40">
        <v>4152</v>
      </c>
      <c r="H11" s="42">
        <f t="shared" si="0"/>
        <v>21.311980289497999</v>
      </c>
      <c r="I11" s="40">
        <v>20722</v>
      </c>
      <c r="J11" s="40">
        <v>8190</v>
      </c>
      <c r="K11" s="42">
        <v>39.5</v>
      </c>
      <c r="L11" s="40">
        <v>4239</v>
      </c>
      <c r="M11" s="42">
        <f t="shared" si="1"/>
        <v>20.456519640961297</v>
      </c>
      <c r="N11" s="49">
        <v>20889</v>
      </c>
      <c r="O11" s="50">
        <v>8178</v>
      </c>
      <c r="P11" s="51">
        <v>39.1</v>
      </c>
      <c r="Q11" s="40">
        <v>4297</v>
      </c>
      <c r="R11" s="46">
        <f t="shared" si="2"/>
        <v>20.570635262578392</v>
      </c>
      <c r="S11" s="52">
        <v>20661</v>
      </c>
      <c r="T11" s="50">
        <v>8324</v>
      </c>
      <c r="U11" s="53">
        <f t="shared" si="3"/>
        <v>40.288466192343058</v>
      </c>
      <c r="V11" s="40">
        <f>1065+719+529+403+1498</f>
        <v>4214</v>
      </c>
      <c r="W11" s="42">
        <f t="shared" si="4"/>
        <v>20.39591500895407</v>
      </c>
      <c r="X11" s="49">
        <v>21027</v>
      </c>
      <c r="Y11" s="50">
        <v>8262</v>
      </c>
      <c r="Z11" s="53">
        <v>39.29233842202882</v>
      </c>
      <c r="AA11" s="40">
        <v>4189</v>
      </c>
      <c r="AB11" s="42">
        <v>19.922005041137584</v>
      </c>
      <c r="AC11" s="49">
        <v>21156</v>
      </c>
      <c r="AD11" s="50">
        <v>8391</v>
      </c>
      <c r="AE11" s="53">
        <v>39.662507090187184</v>
      </c>
      <c r="AF11" s="40">
        <v>4270</v>
      </c>
      <c r="AG11" s="42">
        <v>20.183399508413689</v>
      </c>
    </row>
    <row r="12" spans="2:33">
      <c r="B12" s="32"/>
      <c r="C12" s="54" t="s">
        <v>8</v>
      </c>
      <c r="D12" s="40">
        <v>249</v>
      </c>
      <c r="E12" s="40">
        <v>96</v>
      </c>
      <c r="F12" s="42">
        <v>38.6</v>
      </c>
      <c r="G12" s="40">
        <v>17</v>
      </c>
      <c r="H12" s="42">
        <f t="shared" si="0"/>
        <v>6.8273092369477908</v>
      </c>
      <c r="I12" s="40">
        <v>220</v>
      </c>
      <c r="J12" s="40">
        <v>82</v>
      </c>
      <c r="K12" s="42">
        <v>37.299999999999997</v>
      </c>
      <c r="L12" s="40">
        <v>17</v>
      </c>
      <c r="M12" s="42">
        <f t="shared" si="1"/>
        <v>7.7272727272727266</v>
      </c>
      <c r="N12" s="49">
        <v>207</v>
      </c>
      <c r="O12" s="50">
        <v>64</v>
      </c>
      <c r="P12" s="51">
        <v>30.9</v>
      </c>
      <c r="Q12" s="40">
        <v>9</v>
      </c>
      <c r="R12" s="46">
        <f t="shared" si="2"/>
        <v>4.3478260869565215</v>
      </c>
      <c r="S12" s="52">
        <v>169</v>
      </c>
      <c r="T12" s="50">
        <v>74</v>
      </c>
      <c r="U12" s="53">
        <f t="shared" si="3"/>
        <v>43.786982248520708</v>
      </c>
      <c r="V12" s="40">
        <f>1+1+1+1+5</f>
        <v>9</v>
      </c>
      <c r="W12" s="42">
        <f t="shared" si="4"/>
        <v>5.3254437869822491</v>
      </c>
      <c r="X12" s="49">
        <v>175</v>
      </c>
      <c r="Y12" s="50">
        <v>68</v>
      </c>
      <c r="Z12" s="53">
        <v>38.857142857142854</v>
      </c>
      <c r="AA12" s="40">
        <v>7</v>
      </c>
      <c r="AB12" s="42">
        <v>4</v>
      </c>
      <c r="AC12" s="49">
        <v>156</v>
      </c>
      <c r="AD12" s="50">
        <v>68</v>
      </c>
      <c r="AE12" s="53">
        <v>43.589743589743591</v>
      </c>
      <c r="AF12" s="40">
        <v>14</v>
      </c>
      <c r="AG12" s="42">
        <v>8.9743589743589745</v>
      </c>
    </row>
    <row r="13" spans="2:33">
      <c r="B13" s="32"/>
      <c r="C13" s="48" t="s">
        <v>9</v>
      </c>
      <c r="D13" s="40">
        <v>6721</v>
      </c>
      <c r="E13" s="40">
        <v>2557</v>
      </c>
      <c r="F13" s="42">
        <v>38</v>
      </c>
      <c r="G13" s="40">
        <v>919</v>
      </c>
      <c r="H13" s="42">
        <f t="shared" si="0"/>
        <v>13.673560482071121</v>
      </c>
      <c r="I13" s="40">
        <v>7338</v>
      </c>
      <c r="J13" s="40">
        <v>2753</v>
      </c>
      <c r="K13" s="42">
        <v>37.5</v>
      </c>
      <c r="L13" s="40">
        <v>972</v>
      </c>
      <c r="M13" s="42">
        <f t="shared" si="1"/>
        <v>13.246116107931316</v>
      </c>
      <c r="N13" s="49">
        <v>8410</v>
      </c>
      <c r="O13" s="50">
        <v>3082</v>
      </c>
      <c r="P13" s="51">
        <v>36.6</v>
      </c>
      <c r="Q13" s="40">
        <v>1050</v>
      </c>
      <c r="R13" s="46">
        <f t="shared" si="2"/>
        <v>12.485136741973839</v>
      </c>
      <c r="S13" s="52">
        <v>9394</v>
      </c>
      <c r="T13" s="50">
        <v>3328</v>
      </c>
      <c r="U13" s="53">
        <f t="shared" si="3"/>
        <v>35.426868213753458</v>
      </c>
      <c r="V13" s="40">
        <f>257+180+122+107+478</f>
        <v>1144</v>
      </c>
      <c r="W13" s="42">
        <f t="shared" si="4"/>
        <v>12.177985948477751</v>
      </c>
      <c r="X13" s="49">
        <v>12438</v>
      </c>
      <c r="Y13" s="50">
        <v>3942</v>
      </c>
      <c r="Z13" s="53">
        <v>31.693198263386396</v>
      </c>
      <c r="AA13" s="40">
        <v>1348</v>
      </c>
      <c r="AB13" s="42">
        <v>10.837755266119956</v>
      </c>
      <c r="AC13" s="49">
        <v>18297</v>
      </c>
      <c r="AD13" s="50">
        <v>5260</v>
      </c>
      <c r="AE13" s="53">
        <v>28.747882166475378</v>
      </c>
      <c r="AF13" s="40">
        <v>1710</v>
      </c>
      <c r="AG13" s="42">
        <v>9.3457943925233646</v>
      </c>
    </row>
    <row r="14" spans="2:33">
      <c r="B14" s="32"/>
      <c r="C14" s="48" t="s">
        <v>10</v>
      </c>
      <c r="D14" s="40">
        <v>1376</v>
      </c>
      <c r="E14" s="40">
        <v>772</v>
      </c>
      <c r="F14" s="42">
        <v>56.1</v>
      </c>
      <c r="G14" s="40">
        <v>150</v>
      </c>
      <c r="H14" s="42">
        <f t="shared" si="0"/>
        <v>10.901162790697674</v>
      </c>
      <c r="I14" s="40">
        <v>1373</v>
      </c>
      <c r="J14" s="40">
        <v>755</v>
      </c>
      <c r="K14" s="42">
        <v>55</v>
      </c>
      <c r="L14" s="40">
        <v>155</v>
      </c>
      <c r="M14" s="42">
        <f t="shared" si="1"/>
        <v>11.289147851420248</v>
      </c>
      <c r="N14" s="49">
        <v>1330</v>
      </c>
      <c r="O14" s="50">
        <v>721</v>
      </c>
      <c r="P14" s="51">
        <v>54.2</v>
      </c>
      <c r="Q14" s="40">
        <v>136</v>
      </c>
      <c r="R14" s="46">
        <f t="shared" si="2"/>
        <v>10.225563909774436</v>
      </c>
      <c r="S14" s="52">
        <v>1277</v>
      </c>
      <c r="T14" s="50">
        <v>713</v>
      </c>
      <c r="U14" s="53">
        <f t="shared" si="3"/>
        <v>55.833985904463589</v>
      </c>
      <c r="V14" s="40">
        <f>20+19+15+13+78</f>
        <v>145</v>
      </c>
      <c r="W14" s="42">
        <f t="shared" si="4"/>
        <v>11.354737666405638</v>
      </c>
      <c r="X14" s="49">
        <v>1383</v>
      </c>
      <c r="Y14" s="50">
        <v>747</v>
      </c>
      <c r="Z14" s="53">
        <v>54.013015184381779</v>
      </c>
      <c r="AA14" s="40">
        <v>147</v>
      </c>
      <c r="AB14" s="42">
        <v>10.629067245119305</v>
      </c>
      <c r="AC14" s="49">
        <v>1544</v>
      </c>
      <c r="AD14" s="50">
        <v>805</v>
      </c>
      <c r="AE14" s="53">
        <v>52.137305699481864</v>
      </c>
      <c r="AF14" s="40">
        <v>141</v>
      </c>
      <c r="AG14" s="42">
        <v>9.1321243523316067</v>
      </c>
    </row>
    <row r="15" spans="2:33">
      <c r="B15" s="32"/>
      <c r="C15" s="48" t="s">
        <v>3</v>
      </c>
      <c r="D15" s="40">
        <v>4344</v>
      </c>
      <c r="E15" s="40">
        <v>2396</v>
      </c>
      <c r="F15" s="42">
        <v>55.2</v>
      </c>
      <c r="G15" s="40">
        <v>842</v>
      </c>
      <c r="H15" s="42">
        <f t="shared" si="0"/>
        <v>19.383057090239411</v>
      </c>
      <c r="I15" s="40">
        <v>4195</v>
      </c>
      <c r="J15" s="40">
        <v>2285</v>
      </c>
      <c r="K15" s="42">
        <v>54.5</v>
      </c>
      <c r="L15" s="40">
        <v>817</v>
      </c>
      <c r="M15" s="42">
        <f t="shared" si="1"/>
        <v>19.475566150178782</v>
      </c>
      <c r="N15" s="49">
        <v>4466</v>
      </c>
      <c r="O15" s="50">
        <v>2478</v>
      </c>
      <c r="P15" s="51">
        <v>55.5</v>
      </c>
      <c r="Q15" s="40">
        <v>896</v>
      </c>
      <c r="R15" s="46">
        <f t="shared" si="2"/>
        <v>20.062695924764888</v>
      </c>
      <c r="S15" s="52">
        <v>3990</v>
      </c>
      <c r="T15" s="50">
        <v>2281</v>
      </c>
      <c r="U15" s="53">
        <f t="shared" si="3"/>
        <v>57.167919799498748</v>
      </c>
      <c r="V15" s="40">
        <f>105+116+97+78+402</f>
        <v>798</v>
      </c>
      <c r="W15" s="42">
        <f t="shared" si="4"/>
        <v>20</v>
      </c>
      <c r="X15" s="49">
        <v>3823</v>
      </c>
      <c r="Y15" s="50">
        <v>2201</v>
      </c>
      <c r="Z15" s="53">
        <v>57.572586973580961</v>
      </c>
      <c r="AA15" s="40">
        <v>746</v>
      </c>
      <c r="AB15" s="42">
        <v>19.513471095997907</v>
      </c>
      <c r="AC15" s="49">
        <v>3663</v>
      </c>
      <c r="AD15" s="50">
        <v>2110</v>
      </c>
      <c r="AE15" s="53">
        <v>57.6030576030576</v>
      </c>
      <c r="AF15" s="40">
        <v>708</v>
      </c>
      <c r="AG15" s="42">
        <v>19.328419328419326</v>
      </c>
    </row>
    <row r="16" spans="2:33">
      <c r="B16" s="32"/>
      <c r="C16" s="48" t="s">
        <v>4</v>
      </c>
      <c r="D16" s="40">
        <v>87659</v>
      </c>
      <c r="E16" s="40">
        <v>23895</v>
      </c>
      <c r="F16" s="42">
        <v>27.3</v>
      </c>
      <c r="G16" s="40">
        <v>16303</v>
      </c>
      <c r="H16" s="42">
        <f t="shared" si="0"/>
        <v>18.598204405708483</v>
      </c>
      <c r="I16" s="40">
        <v>97425</v>
      </c>
      <c r="J16" s="40">
        <v>26648</v>
      </c>
      <c r="K16" s="42">
        <v>27.4</v>
      </c>
      <c r="L16" s="40">
        <v>18139</v>
      </c>
      <c r="M16" s="42">
        <f t="shared" si="1"/>
        <v>18.618424429047987</v>
      </c>
      <c r="N16" s="49">
        <v>109891</v>
      </c>
      <c r="O16" s="50">
        <v>30559</v>
      </c>
      <c r="P16" s="51">
        <v>27.8</v>
      </c>
      <c r="Q16" s="40">
        <v>20414</v>
      </c>
      <c r="R16" s="46">
        <f t="shared" si="2"/>
        <v>18.576589529624808</v>
      </c>
      <c r="S16" s="52">
        <v>118514</v>
      </c>
      <c r="T16" s="50">
        <v>33656</v>
      </c>
      <c r="U16" s="53">
        <f t="shared" si="3"/>
        <v>28.398332686433669</v>
      </c>
      <c r="V16" s="40">
        <f>6902+4207+2746+2073+6639</f>
        <v>22567</v>
      </c>
      <c r="W16" s="42">
        <f t="shared" si="4"/>
        <v>19.041632212228091</v>
      </c>
      <c r="X16" s="49">
        <v>122972</v>
      </c>
      <c r="Y16" s="50">
        <v>35061</v>
      </c>
      <c r="Z16" s="53">
        <v>28.51136844159646</v>
      </c>
      <c r="AA16" s="40">
        <v>23530</v>
      </c>
      <c r="AB16" s="42">
        <v>19.134437107634259</v>
      </c>
      <c r="AC16" s="49">
        <v>125017</v>
      </c>
      <c r="AD16" s="50">
        <v>36270</v>
      </c>
      <c r="AE16" s="53">
        <v>29.012054360606957</v>
      </c>
      <c r="AF16" s="40">
        <v>24398</v>
      </c>
      <c r="AG16" s="42">
        <v>19.515745858563236</v>
      </c>
    </row>
    <row r="17" spans="2:33">
      <c r="B17" s="32"/>
      <c r="C17" s="48" t="s">
        <v>11</v>
      </c>
      <c r="D17" s="40">
        <v>8046</v>
      </c>
      <c r="E17" s="40">
        <v>3909</v>
      </c>
      <c r="F17" s="42">
        <v>48.6</v>
      </c>
      <c r="G17" s="40">
        <v>1758</v>
      </c>
      <c r="H17" s="42">
        <f t="shared" si="0"/>
        <v>21.84936614466816</v>
      </c>
      <c r="I17" s="40">
        <v>8948</v>
      </c>
      <c r="J17" s="40">
        <v>4275</v>
      </c>
      <c r="K17" s="42">
        <v>47.8</v>
      </c>
      <c r="L17" s="40">
        <v>1879</v>
      </c>
      <c r="M17" s="42">
        <f t="shared" si="1"/>
        <v>20.999105945462674</v>
      </c>
      <c r="N17" s="49">
        <v>9522</v>
      </c>
      <c r="O17" s="50">
        <v>4361</v>
      </c>
      <c r="P17" s="51">
        <v>45.8</v>
      </c>
      <c r="Q17" s="40">
        <v>1882</v>
      </c>
      <c r="R17" s="46">
        <f t="shared" si="2"/>
        <v>19.764755303507666</v>
      </c>
      <c r="S17" s="52">
        <v>10161</v>
      </c>
      <c r="T17" s="50">
        <v>4379</v>
      </c>
      <c r="U17" s="53">
        <f t="shared" si="3"/>
        <v>43.096151953547881</v>
      </c>
      <c r="V17" s="55">
        <f>281+234+201+169+935</f>
        <v>1820</v>
      </c>
      <c r="W17" s="42">
        <f t="shared" si="4"/>
        <v>17.911622871764589</v>
      </c>
      <c r="X17" s="49">
        <v>10618</v>
      </c>
      <c r="Y17" s="50">
        <v>4400</v>
      </c>
      <c r="Z17" s="53">
        <v>41.439065737427008</v>
      </c>
      <c r="AA17" s="55">
        <v>1757</v>
      </c>
      <c r="AB17" s="42">
        <v>16.547372386513466</v>
      </c>
      <c r="AC17" s="49">
        <v>11220</v>
      </c>
      <c r="AD17" s="50">
        <v>4761</v>
      </c>
      <c r="AE17" s="53">
        <v>42.433155080213901</v>
      </c>
      <c r="AF17" s="55">
        <v>1937</v>
      </c>
      <c r="AG17" s="42">
        <v>17.263814616755795</v>
      </c>
    </row>
    <row r="18" spans="2:33">
      <c r="B18" s="32"/>
      <c r="C18" s="48" t="s">
        <v>12</v>
      </c>
      <c r="D18" s="40">
        <v>1056</v>
      </c>
      <c r="E18" s="40">
        <v>267</v>
      </c>
      <c r="F18" s="42">
        <v>25.3</v>
      </c>
      <c r="G18" s="40">
        <v>28</v>
      </c>
      <c r="H18" s="42">
        <f t="shared" si="0"/>
        <v>2.6515151515151514</v>
      </c>
      <c r="I18" s="40">
        <v>1168</v>
      </c>
      <c r="J18" s="40">
        <v>288</v>
      </c>
      <c r="K18" s="42">
        <v>24.7</v>
      </c>
      <c r="L18" s="40">
        <v>30</v>
      </c>
      <c r="M18" s="42">
        <f t="shared" si="1"/>
        <v>2.5684931506849313</v>
      </c>
      <c r="N18" s="49">
        <v>1072</v>
      </c>
      <c r="O18" s="50">
        <v>294</v>
      </c>
      <c r="P18" s="51">
        <v>27.4</v>
      </c>
      <c r="Q18" s="40">
        <v>43</v>
      </c>
      <c r="R18" s="46">
        <f t="shared" si="2"/>
        <v>4.0111940298507465</v>
      </c>
      <c r="S18" s="52">
        <v>1156</v>
      </c>
      <c r="T18" s="50">
        <v>308</v>
      </c>
      <c r="U18" s="53">
        <f t="shared" si="3"/>
        <v>26.643598615916954</v>
      </c>
      <c r="V18" s="55">
        <f>15+1+0+2+8</f>
        <v>26</v>
      </c>
      <c r="W18" s="42">
        <f t="shared" si="4"/>
        <v>2.2491349480968861</v>
      </c>
      <c r="X18" s="49">
        <v>1083</v>
      </c>
      <c r="Y18" s="50">
        <v>223</v>
      </c>
      <c r="Z18" s="53">
        <v>20.590951061865191</v>
      </c>
      <c r="AA18" s="55">
        <v>18</v>
      </c>
      <c r="AB18" s="42">
        <v>1.662049861495845</v>
      </c>
      <c r="AC18" s="49">
        <v>1220</v>
      </c>
      <c r="AD18" s="50">
        <v>283</v>
      </c>
      <c r="AE18" s="53">
        <v>23.196721311475411</v>
      </c>
      <c r="AF18" s="55">
        <v>38</v>
      </c>
      <c r="AG18" s="42">
        <v>3.1147540983606561</v>
      </c>
    </row>
    <row r="19" spans="2:33">
      <c r="B19" s="32"/>
      <c r="C19" s="48" t="s">
        <v>5</v>
      </c>
      <c r="D19" s="40">
        <v>1022</v>
      </c>
      <c r="E19" s="40">
        <v>359</v>
      </c>
      <c r="F19" s="42">
        <v>35.1</v>
      </c>
      <c r="G19" s="40">
        <v>92</v>
      </c>
      <c r="H19" s="42">
        <f t="shared" si="0"/>
        <v>9.0019569471624266</v>
      </c>
      <c r="I19" s="40">
        <v>1125</v>
      </c>
      <c r="J19" s="40">
        <v>412</v>
      </c>
      <c r="K19" s="42">
        <v>36.6</v>
      </c>
      <c r="L19" s="40">
        <v>110</v>
      </c>
      <c r="M19" s="42">
        <f t="shared" si="1"/>
        <v>9.7777777777777786</v>
      </c>
      <c r="N19" s="49">
        <v>1100</v>
      </c>
      <c r="O19" s="50">
        <v>387</v>
      </c>
      <c r="P19" s="51">
        <v>35.200000000000003</v>
      </c>
      <c r="Q19" s="40">
        <v>98</v>
      </c>
      <c r="R19" s="46">
        <f t="shared" si="2"/>
        <v>8.9090909090909101</v>
      </c>
      <c r="S19" s="52">
        <v>956</v>
      </c>
      <c r="T19" s="50">
        <v>382</v>
      </c>
      <c r="U19" s="53">
        <f t="shared" si="3"/>
        <v>39.9581589958159</v>
      </c>
      <c r="V19" s="40">
        <f>23+24+15+6+26</f>
        <v>94</v>
      </c>
      <c r="W19" s="42">
        <f t="shared" si="4"/>
        <v>9.8326359832635983</v>
      </c>
      <c r="X19" s="49">
        <v>932</v>
      </c>
      <c r="Y19" s="50">
        <v>350</v>
      </c>
      <c r="Z19" s="53">
        <v>37.553648068669524</v>
      </c>
      <c r="AA19" s="40">
        <v>101</v>
      </c>
      <c r="AB19" s="42">
        <v>10.836909871244634</v>
      </c>
      <c r="AC19" s="49">
        <v>952</v>
      </c>
      <c r="AD19" s="50">
        <v>335</v>
      </c>
      <c r="AE19" s="53">
        <v>35.189075630252105</v>
      </c>
      <c r="AF19" s="40">
        <v>86</v>
      </c>
      <c r="AG19" s="42">
        <v>9.0336134453781511</v>
      </c>
    </row>
    <row r="20" spans="2:33">
      <c r="B20" s="32"/>
      <c r="C20" s="48" t="s">
        <v>13</v>
      </c>
      <c r="D20" s="40">
        <v>1915</v>
      </c>
      <c r="E20" s="40">
        <v>570</v>
      </c>
      <c r="F20" s="42">
        <v>29.8</v>
      </c>
      <c r="G20" s="40">
        <v>199</v>
      </c>
      <c r="H20" s="42">
        <f t="shared" si="0"/>
        <v>10.391644908616188</v>
      </c>
      <c r="I20" s="40">
        <v>1874</v>
      </c>
      <c r="J20" s="40">
        <v>572</v>
      </c>
      <c r="K20" s="42">
        <v>30.5</v>
      </c>
      <c r="L20" s="40">
        <v>184</v>
      </c>
      <c r="M20" s="42">
        <f t="shared" si="1"/>
        <v>9.8185699039487719</v>
      </c>
      <c r="N20" s="49">
        <v>1942</v>
      </c>
      <c r="O20" s="50">
        <v>636</v>
      </c>
      <c r="P20" s="51">
        <v>32.700000000000003</v>
      </c>
      <c r="Q20" s="40">
        <v>224</v>
      </c>
      <c r="R20" s="46">
        <f t="shared" si="2"/>
        <v>11.534500514933059</v>
      </c>
      <c r="S20" s="52">
        <v>1972</v>
      </c>
      <c r="T20" s="50">
        <v>637</v>
      </c>
      <c r="U20" s="53">
        <f t="shared" si="3"/>
        <v>32.302231237322516</v>
      </c>
      <c r="V20" s="40">
        <f>79+51+33+20+46</f>
        <v>229</v>
      </c>
      <c r="W20" s="42">
        <f t="shared" si="4"/>
        <v>11.612576064908723</v>
      </c>
      <c r="X20" s="49">
        <v>2004</v>
      </c>
      <c r="Y20" s="50">
        <v>654</v>
      </c>
      <c r="Z20" s="53">
        <v>32.634730538922156</v>
      </c>
      <c r="AA20" s="40">
        <v>227</v>
      </c>
      <c r="AB20" s="42">
        <v>11.327345309381236</v>
      </c>
      <c r="AC20" s="49">
        <v>2012</v>
      </c>
      <c r="AD20" s="50">
        <v>644</v>
      </c>
      <c r="AE20" s="53">
        <v>32.007952286282304</v>
      </c>
      <c r="AF20" s="40">
        <v>216</v>
      </c>
      <c r="AG20" s="42">
        <v>10.735586481113319</v>
      </c>
    </row>
    <row r="21" spans="2:33">
      <c r="B21" s="32"/>
      <c r="C21" s="48" t="s">
        <v>6</v>
      </c>
      <c r="D21" s="55">
        <v>680</v>
      </c>
      <c r="E21" s="40">
        <v>266</v>
      </c>
      <c r="F21" s="42">
        <v>39.1</v>
      </c>
      <c r="G21" s="40">
        <v>52</v>
      </c>
      <c r="H21" s="42">
        <f t="shared" si="0"/>
        <v>7.6470588235294121</v>
      </c>
      <c r="I21" s="40">
        <v>725</v>
      </c>
      <c r="J21" s="40">
        <v>281</v>
      </c>
      <c r="K21" s="42">
        <v>38.799999999999997</v>
      </c>
      <c r="L21" s="40">
        <v>50</v>
      </c>
      <c r="M21" s="42">
        <f t="shared" si="1"/>
        <v>6.8965517241379306</v>
      </c>
      <c r="N21" s="49">
        <v>760</v>
      </c>
      <c r="O21" s="50">
        <v>286</v>
      </c>
      <c r="P21" s="51">
        <v>37.6</v>
      </c>
      <c r="Q21" s="40">
        <v>43</v>
      </c>
      <c r="R21" s="46">
        <f t="shared" si="2"/>
        <v>5.6578947368421053</v>
      </c>
      <c r="S21" s="52">
        <v>764</v>
      </c>
      <c r="T21" s="50">
        <v>293</v>
      </c>
      <c r="U21" s="53">
        <f t="shared" si="3"/>
        <v>38.35078534031414</v>
      </c>
      <c r="V21" s="40">
        <f>7+5+7+3+17</f>
        <v>39</v>
      </c>
      <c r="W21" s="42">
        <f t="shared" si="4"/>
        <v>5.1047120418848166</v>
      </c>
      <c r="X21" s="49">
        <v>705</v>
      </c>
      <c r="Y21" s="50">
        <v>266</v>
      </c>
      <c r="Z21" s="53">
        <v>37.730496453900713</v>
      </c>
      <c r="AA21" s="40">
        <v>49</v>
      </c>
      <c r="AB21" s="42">
        <v>6.9503546099290787</v>
      </c>
      <c r="AC21" s="49">
        <v>722</v>
      </c>
      <c r="AD21" s="50">
        <v>232</v>
      </c>
      <c r="AE21" s="53">
        <v>32.13296398891967</v>
      </c>
      <c r="AF21" s="40">
        <v>47</v>
      </c>
      <c r="AG21" s="42">
        <v>6.5096952908587262</v>
      </c>
    </row>
    <row r="22" spans="2:33">
      <c r="B22" s="32"/>
      <c r="C22" s="48" t="s">
        <v>14</v>
      </c>
      <c r="D22" s="40">
        <v>2191</v>
      </c>
      <c r="E22" s="40">
        <v>872</v>
      </c>
      <c r="F22" s="42">
        <v>39.799999999999997</v>
      </c>
      <c r="G22" s="40">
        <v>289</v>
      </c>
      <c r="H22" s="42">
        <f t="shared" si="0"/>
        <v>13.190324052943861</v>
      </c>
      <c r="I22" s="40">
        <v>2418</v>
      </c>
      <c r="J22" s="40">
        <v>932</v>
      </c>
      <c r="K22" s="42">
        <v>38.5</v>
      </c>
      <c r="L22" s="40">
        <v>297</v>
      </c>
      <c r="M22" s="42">
        <f t="shared" si="1"/>
        <v>12.282878411910669</v>
      </c>
      <c r="N22" s="49">
        <v>2842</v>
      </c>
      <c r="O22" s="50">
        <v>1058</v>
      </c>
      <c r="P22" s="51">
        <v>37.200000000000003</v>
      </c>
      <c r="Q22" s="40">
        <v>366</v>
      </c>
      <c r="R22" s="46">
        <f t="shared" si="2"/>
        <v>12.878254750175932</v>
      </c>
      <c r="S22" s="52">
        <v>3149</v>
      </c>
      <c r="T22" s="50">
        <v>1236</v>
      </c>
      <c r="U22" s="53">
        <f t="shared" si="3"/>
        <v>39.250555731978409</v>
      </c>
      <c r="V22" s="40">
        <f>88+62+52+32+172</f>
        <v>406</v>
      </c>
      <c r="W22" s="42">
        <f t="shared" si="4"/>
        <v>12.89298189901556</v>
      </c>
      <c r="X22" s="49">
        <v>3274</v>
      </c>
      <c r="Y22" s="50">
        <v>1293</v>
      </c>
      <c r="Z22" s="53">
        <v>39.492974954184483</v>
      </c>
      <c r="AA22" s="40">
        <v>418</v>
      </c>
      <c r="AB22" s="42">
        <v>12.767257177764202</v>
      </c>
      <c r="AC22" s="49">
        <v>3165</v>
      </c>
      <c r="AD22" s="50">
        <v>1194</v>
      </c>
      <c r="AE22" s="53">
        <v>37.725118483412324</v>
      </c>
      <c r="AF22" s="40">
        <v>375</v>
      </c>
      <c r="AG22" s="42">
        <v>11.848341232227488</v>
      </c>
    </row>
    <row r="23" spans="2:33">
      <c r="B23" s="32"/>
      <c r="C23" s="48" t="s">
        <v>15</v>
      </c>
      <c r="D23" s="40">
        <v>3099</v>
      </c>
      <c r="E23" s="40">
        <v>1308</v>
      </c>
      <c r="F23" s="42">
        <v>42.2</v>
      </c>
      <c r="G23" s="40">
        <v>248</v>
      </c>
      <c r="H23" s="42">
        <f t="shared" si="0"/>
        <v>8.0025814778960953</v>
      </c>
      <c r="I23" s="40">
        <v>3757</v>
      </c>
      <c r="J23" s="40">
        <v>1560</v>
      </c>
      <c r="K23" s="42">
        <v>41.5</v>
      </c>
      <c r="L23" s="40">
        <v>337</v>
      </c>
      <c r="M23" s="42">
        <f t="shared" si="1"/>
        <v>8.9699228107532605</v>
      </c>
      <c r="N23" s="49">
        <v>3968</v>
      </c>
      <c r="O23" s="50">
        <v>1621</v>
      </c>
      <c r="P23" s="51">
        <v>40.9</v>
      </c>
      <c r="Q23" s="40">
        <v>331</v>
      </c>
      <c r="R23" s="46">
        <f t="shared" si="2"/>
        <v>8.341733870967742</v>
      </c>
      <c r="S23" s="52">
        <v>4283</v>
      </c>
      <c r="T23" s="50">
        <v>1733</v>
      </c>
      <c r="U23" s="53">
        <f t="shared" si="3"/>
        <v>40.462292785430776</v>
      </c>
      <c r="V23" s="40">
        <f>61+51+35+42+163</f>
        <v>352</v>
      </c>
      <c r="W23" s="42">
        <f t="shared" si="4"/>
        <v>8.2185384076581833</v>
      </c>
      <c r="X23" s="49">
        <v>4811</v>
      </c>
      <c r="Y23" s="50">
        <v>1894</v>
      </c>
      <c r="Z23" s="53">
        <v>39.3681147370609</v>
      </c>
      <c r="AA23" s="40">
        <v>359</v>
      </c>
      <c r="AB23" s="42">
        <v>7.4620660985242155</v>
      </c>
      <c r="AC23" s="49">
        <v>4953</v>
      </c>
      <c r="AD23" s="50">
        <v>1935</v>
      </c>
      <c r="AE23" s="53">
        <v>39.067231980617805</v>
      </c>
      <c r="AF23" s="40">
        <v>393</v>
      </c>
      <c r="AG23" s="42">
        <v>7.9345850999394312</v>
      </c>
    </row>
    <row r="24" spans="2:33">
      <c r="B24" s="32"/>
      <c r="C24" s="36"/>
      <c r="D24" s="55"/>
      <c r="E24" s="56"/>
      <c r="F24" s="57"/>
      <c r="G24" s="40"/>
      <c r="H24" s="42"/>
      <c r="I24" s="40"/>
      <c r="J24" s="40"/>
      <c r="K24" s="55"/>
      <c r="L24" s="40"/>
      <c r="M24" s="58"/>
      <c r="N24" s="49"/>
      <c r="O24" s="59"/>
      <c r="P24" s="51"/>
      <c r="Q24" s="40"/>
      <c r="R24" s="60"/>
      <c r="S24" s="52"/>
      <c r="T24" s="59"/>
      <c r="U24" s="51"/>
      <c r="V24" s="40"/>
      <c r="W24" s="42"/>
      <c r="X24" s="61"/>
      <c r="Y24" s="61"/>
      <c r="Z24" s="62"/>
      <c r="AA24" s="32"/>
      <c r="AB24" s="32"/>
      <c r="AC24" s="56"/>
      <c r="AD24" s="56"/>
      <c r="AE24" s="63"/>
      <c r="AF24" s="57"/>
      <c r="AG24" s="57"/>
    </row>
    <row r="25" spans="2:33" ht="13.5" customHeight="1">
      <c r="B25" s="157" t="s">
        <v>21</v>
      </c>
      <c r="C25" s="158"/>
      <c r="D25" s="64">
        <v>16966</v>
      </c>
      <c r="E25" s="65" t="s">
        <v>34</v>
      </c>
      <c r="F25" s="66" t="s">
        <v>34</v>
      </c>
      <c r="G25" s="19">
        <f>739+1422+1807+1621+1843+1648</f>
        <v>9080</v>
      </c>
      <c r="H25" s="67">
        <f>G25/D25%</f>
        <v>53.518802310503361</v>
      </c>
      <c r="I25" s="68">
        <v>16026</v>
      </c>
      <c r="J25" s="65" t="s">
        <v>34</v>
      </c>
      <c r="K25" s="66" t="s">
        <v>34</v>
      </c>
      <c r="L25" s="68">
        <v>8824</v>
      </c>
      <c r="M25" s="69">
        <f>L25/I25*100</f>
        <v>55.060526644203165</v>
      </c>
      <c r="N25" s="70">
        <v>14100</v>
      </c>
      <c r="O25" s="65" t="s">
        <v>34</v>
      </c>
      <c r="P25" s="66" t="s">
        <v>34</v>
      </c>
      <c r="Q25" s="71">
        <v>7775</v>
      </c>
      <c r="R25" s="72">
        <v>55.141843971631204</v>
      </c>
      <c r="S25" s="73">
        <v>11832</v>
      </c>
      <c r="T25" s="65" t="s">
        <v>34</v>
      </c>
      <c r="U25" s="66" t="s">
        <v>34</v>
      </c>
      <c r="V25" s="71">
        <v>6717</v>
      </c>
      <c r="W25" s="67">
        <f>V25/S25*100</f>
        <v>56.769776876267755</v>
      </c>
      <c r="X25" s="70">
        <v>12919</v>
      </c>
      <c r="Y25" s="65" t="s">
        <v>34</v>
      </c>
      <c r="Z25" s="66" t="s">
        <v>34</v>
      </c>
      <c r="AA25" s="71">
        <v>7303</v>
      </c>
      <c r="AB25" s="67">
        <v>56.529143122532702</v>
      </c>
      <c r="AC25" s="70">
        <v>11317</v>
      </c>
      <c r="AD25" s="65" t="s">
        <v>29</v>
      </c>
      <c r="AE25" s="66" t="s">
        <v>29</v>
      </c>
      <c r="AF25" s="71">
        <v>6304</v>
      </c>
      <c r="AG25" s="67">
        <v>55.703808429795885</v>
      </c>
    </row>
    <row r="26" spans="2:33">
      <c r="B26" s="74" t="s">
        <v>27</v>
      </c>
      <c r="C26" s="75"/>
      <c r="D26" s="75"/>
      <c r="E26" s="75"/>
      <c r="F26" s="75"/>
      <c r="G26" s="76"/>
      <c r="H26" s="75"/>
      <c r="I26" s="75"/>
      <c r="J26" s="75"/>
      <c r="K26" s="75"/>
    </row>
    <row r="27" spans="2:33">
      <c r="B27" s="77" t="s">
        <v>35</v>
      </c>
      <c r="C27" s="77"/>
      <c r="D27" s="77"/>
      <c r="E27" s="77"/>
      <c r="F27" s="77"/>
      <c r="G27" s="77"/>
      <c r="H27" s="77"/>
      <c r="I27" s="77"/>
      <c r="J27" s="77"/>
      <c r="K27" s="75"/>
    </row>
    <row r="28" spans="2:33">
      <c r="B28" s="74" t="s">
        <v>30</v>
      </c>
      <c r="C28" s="74"/>
      <c r="D28" s="74"/>
      <c r="E28" s="74"/>
      <c r="F28" s="74"/>
      <c r="G28" s="78"/>
      <c r="H28" s="74"/>
      <c r="I28" s="74"/>
      <c r="J28" s="74"/>
      <c r="K28" s="75"/>
    </row>
    <row r="29" spans="2:33">
      <c r="B29" s="74" t="s">
        <v>33</v>
      </c>
      <c r="C29" s="75"/>
      <c r="D29" s="74"/>
      <c r="E29" s="74"/>
      <c r="F29" s="74"/>
      <c r="G29" s="74"/>
      <c r="H29" s="74"/>
      <c r="I29" s="74"/>
      <c r="J29" s="74"/>
      <c r="K29" s="75"/>
    </row>
    <row r="30" spans="2:33">
      <c r="B30" s="15" t="s">
        <v>45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2:33">
      <c r="B31" s="15" t="s">
        <v>46</v>
      </c>
    </row>
    <row r="32" spans="2:33">
      <c r="B32" s="15" t="s">
        <v>44</v>
      </c>
    </row>
  </sheetData>
  <mergeCells count="27">
    <mergeCell ref="S4:W4"/>
    <mergeCell ref="O5:P6"/>
    <mergeCell ref="AC4:AG4"/>
    <mergeCell ref="AC5:AC6"/>
    <mergeCell ref="AD5:AE6"/>
    <mergeCell ref="AF6:AG6"/>
    <mergeCell ref="X4:AB4"/>
    <mergeCell ref="X5:X6"/>
    <mergeCell ref="Y5:Z6"/>
    <mergeCell ref="AA6:AB6"/>
    <mergeCell ref="S5:S6"/>
    <mergeCell ref="T5:U6"/>
    <mergeCell ref="V6:W6"/>
    <mergeCell ref="B25:C25"/>
    <mergeCell ref="B7:C7"/>
    <mergeCell ref="Q6:R6"/>
    <mergeCell ref="L6:M6"/>
    <mergeCell ref="B4:C6"/>
    <mergeCell ref="D4:H4"/>
    <mergeCell ref="I4:M4"/>
    <mergeCell ref="J5:K6"/>
    <mergeCell ref="G6:H6"/>
    <mergeCell ref="D5:D6"/>
    <mergeCell ref="E5:F6"/>
    <mergeCell ref="I5:I6"/>
    <mergeCell ref="N5:N6"/>
    <mergeCell ref="N4:R4"/>
  </mergeCells>
  <phoneticPr fontId="3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&amp;R&amp;"ＭＳ 明朝,標準"&amp;10&amp;A</oddHeader>
  </headerFooter>
  <colBreaks count="1" manualBreakCount="1">
    <brk id="1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4-1-1-3図(H25)</vt:lpstr>
      <vt:lpstr>4-1-1-3図(H24)</vt:lpstr>
      <vt:lpstr>4-1-1-3図(H23)</vt:lpstr>
      <vt:lpstr>4-1-1-3図(H22)</vt:lpstr>
      <vt:lpstr>4-1-1-3図(H21)</vt:lpstr>
      <vt:lpstr>4-1-1-3図(H20)</vt:lpstr>
      <vt:lpstr>4-1-1-3図(H19)</vt:lpstr>
      <vt:lpstr>4-1-1-3図(H13～H18)</vt:lpstr>
      <vt:lpstr>'4-1-1-3図(H13～H18)'!Print_Area</vt:lpstr>
      <vt:lpstr>'4-1-1-3図(H19)'!Print_Area</vt:lpstr>
      <vt:lpstr>'4-1-1-3図(H20)'!Print_Area</vt:lpstr>
      <vt:lpstr>'4-1-1-3図(H21)'!Print_Area</vt:lpstr>
      <vt:lpstr>'4-1-1-3図(H22)'!Print_Area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maintenance</cp:lastModifiedBy>
  <cp:lastPrinted>2014-07-24T01:46:24Z</cp:lastPrinted>
  <dcterms:created xsi:type="dcterms:W3CDTF">2001-06-11T09:59:24Z</dcterms:created>
  <dcterms:modified xsi:type="dcterms:W3CDTF">2014-10-27T06:50:08Z</dcterms:modified>
</cp:coreProperties>
</file>