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210" windowHeight="3735" activeTab="0"/>
  </bookViews>
  <sheets>
    <sheet name="2-4-1-4表(入所事由)" sheetId="1" r:id="rId1"/>
    <sheet name="2-4-1-4表(出所事由)" sheetId="2" r:id="rId2"/>
  </sheets>
  <definedNames/>
  <calcPr fullCalcOnLoad="1"/>
</workbook>
</file>

<file path=xl/sharedStrings.xml><?xml version="1.0" encoding="utf-8"?>
<sst xmlns="http://schemas.openxmlformats.org/spreadsheetml/2006/main" count="53" uniqueCount="41">
  <si>
    <t>年次</t>
  </si>
  <si>
    <t>総数</t>
  </si>
  <si>
    <t>新入所</t>
  </si>
  <si>
    <t>②　出所事由</t>
  </si>
  <si>
    <t>不定期刑終了</t>
  </si>
  <si>
    <t>恩赦</t>
  </si>
  <si>
    <t>逃走</t>
  </si>
  <si>
    <t>死亡</t>
  </si>
  <si>
    <t>注　１　矯正統計年報による。</t>
  </si>
  <si>
    <t>９</t>
  </si>
  <si>
    <t>６</t>
  </si>
  <si>
    <t>７</t>
  </si>
  <si>
    <t>４</t>
  </si>
  <si>
    <t>元</t>
  </si>
  <si>
    <t>２</t>
  </si>
  <si>
    <t>３</t>
  </si>
  <si>
    <t>５</t>
  </si>
  <si>
    <t>８</t>
  </si>
  <si>
    <t>10</t>
  </si>
  <si>
    <t>満期釈放</t>
  </si>
  <si>
    <t>　37年</t>
  </si>
  <si>
    <t>３</t>
  </si>
  <si>
    <t>５</t>
  </si>
  <si>
    <t>８</t>
  </si>
  <si>
    <t>刑執行
停止</t>
  </si>
  <si>
    <t>仮釈放</t>
  </si>
  <si>
    <t>逃走者の
連戻し</t>
  </si>
  <si>
    <t>　　４　（　）内は，構成比である。</t>
  </si>
  <si>
    <t>　　３　「逃走者の連戻し」は，受刑者処遇法施行以前は「逃走者の逮捕」である。</t>
  </si>
  <si>
    <t xml:space="preserve">労役場
からの　移行 </t>
  </si>
  <si>
    <t>労役場　への移行</t>
  </si>
  <si>
    <t>２－４－１－４表　受刑者人員（入出所事由別）</t>
  </si>
  <si>
    <t>　　２　死刑の執行を受けた者は，「新入所」の欄に含めて計上している。</t>
  </si>
  <si>
    <t>　　２　死刑の執行を受けた者は，「死亡」の欄に含めて計上している。</t>
  </si>
  <si>
    <t>　　３　（　）内は，満期釈放と仮釈放の合計に対する比率である。</t>
  </si>
  <si>
    <t>仮釈放
の取消し</t>
  </si>
  <si>
    <t>①　入所事由</t>
  </si>
  <si>
    <t>刑執行
停止の
取消し</t>
  </si>
  <si>
    <t>（昭和37年～平成24年）</t>
  </si>
  <si>
    <t xml:space="preserve">留置施設
等からの
移送 </t>
  </si>
  <si>
    <t>留置施設
等への
移送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</si>
</sst>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#;\-#,###;&quot;-&quot;"/>
    <numFmt numFmtId="178" formatCode="\(#,##0.0\)"/>
    <numFmt numFmtId="179" formatCode="#,##0_);[Red]\(#,##0\)"/>
    <numFmt numFmtId="180" formatCode="#,##0_ "/>
    <numFmt numFmtId="181" formatCode="0_ "/>
    <numFmt numFmtId="182" formatCode="0.0_);\(0.0\)"/>
    <numFmt numFmtId="183" formatCode="0.0_);[Red]\(0.0\)"/>
    <numFmt numFmtId="184" formatCode="&quot;\&quot;#,##0.0_);\(&quot;\&quot;#,##0.0\)"/>
    <numFmt numFmtId="185" formatCode="#,##0.0_);\(#,##0.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,##0.0\);\(\-#,##0.0\);&quot;&quot;"/>
    <numFmt numFmtId="192" formatCode="_ * #,##0.0_ ;_ * \-#,##0.0_ ;_ * &quot;-&quot;?_ ;_ @_ 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37" fontId="10" fillId="0" borderId="0" xfId="0" applyNumberFormat="1" applyFont="1" applyAlignment="1" applyProtection="1">
      <alignment horizontal="center" vertical="center"/>
      <protection/>
    </xf>
    <xf numFmtId="37" fontId="10" fillId="0" borderId="0" xfId="0" applyNumberFormat="1" applyFont="1" applyAlignment="1" applyProtection="1" quotePrefix="1">
      <alignment horizontal="center" vertical="center"/>
      <protection/>
    </xf>
    <xf numFmtId="0" fontId="10" fillId="0" borderId="0" xfId="0" applyFont="1" applyAlignment="1" applyProtection="1" quotePrefix="1">
      <alignment horizontal="center" vertical="center"/>
      <protection/>
    </xf>
    <xf numFmtId="0" fontId="10" fillId="0" borderId="0" xfId="0" applyFont="1" applyAlignment="1" quotePrefix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8" fontId="10" fillId="0" borderId="1" xfId="0" applyNumberFormat="1" applyFont="1" applyBorder="1" applyAlignment="1" applyProtection="1">
      <alignment vertical="center"/>
      <protection/>
    </xf>
    <xf numFmtId="177" fontId="10" fillId="0" borderId="1" xfId="17" applyNumberFormat="1" applyFont="1" applyBorder="1" applyAlignment="1">
      <alignment vertical="center"/>
    </xf>
    <xf numFmtId="178" fontId="10" fillId="0" borderId="1" xfId="17" applyNumberFormat="1" applyFont="1" applyBorder="1" applyAlignment="1">
      <alignment vertical="center"/>
    </xf>
    <xf numFmtId="177" fontId="10" fillId="0" borderId="2" xfId="17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78" fontId="10" fillId="0" borderId="2" xfId="17" applyNumberFormat="1" applyFont="1" applyBorder="1" applyAlignment="1">
      <alignment vertical="center"/>
    </xf>
    <xf numFmtId="0" fontId="10" fillId="0" borderId="3" xfId="0" applyFont="1" applyBorder="1" applyAlignment="1" applyProtection="1" quotePrefix="1">
      <alignment horizontal="center" vertical="center"/>
      <protection/>
    </xf>
    <xf numFmtId="177" fontId="10" fillId="0" borderId="2" xfId="17" applyNumberFormat="1" applyFont="1" applyFill="1" applyBorder="1" applyAlignment="1">
      <alignment vertical="center"/>
    </xf>
    <xf numFmtId="178" fontId="10" fillId="0" borderId="2" xfId="17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0" fillId="0" borderId="4" xfId="0" applyFont="1" applyFill="1" applyBorder="1" applyAlignment="1">
      <alignment vertical="center"/>
    </xf>
    <xf numFmtId="178" fontId="10" fillId="0" borderId="4" xfId="17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7" fontId="10" fillId="0" borderId="0" xfId="0" applyNumberFormat="1" applyFont="1" applyAlignment="1">
      <alignment vertical="center"/>
    </xf>
    <xf numFmtId="177" fontId="10" fillId="0" borderId="3" xfId="17" applyNumberFormat="1" applyFont="1" applyBorder="1" applyAlignment="1" applyProtection="1">
      <alignment vertical="center"/>
      <protection/>
    </xf>
    <xf numFmtId="0" fontId="10" fillId="0" borderId="3" xfId="0" applyFont="1" applyFill="1" applyBorder="1" applyAlignment="1">
      <alignment vertical="center"/>
    </xf>
    <xf numFmtId="178" fontId="10" fillId="0" borderId="3" xfId="17" applyNumberFormat="1" applyFont="1" applyFill="1" applyBorder="1" applyAlignment="1">
      <alignment vertical="center"/>
    </xf>
    <xf numFmtId="178" fontId="10" fillId="0" borderId="1" xfId="17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distributed" vertical="center" wrapText="1"/>
    </xf>
    <xf numFmtId="0" fontId="10" fillId="0" borderId="5" xfId="0" applyFont="1" applyBorder="1" applyAlignment="1" applyProtection="1">
      <alignment horizontal="distributed" vertical="center" wrapText="1"/>
      <protection/>
    </xf>
    <xf numFmtId="0" fontId="10" fillId="0" borderId="6" xfId="0" applyFont="1" applyBorder="1" applyAlignment="1" applyProtection="1">
      <alignment horizontal="distributed" vertical="center" wrapText="1"/>
      <protection/>
    </xf>
    <xf numFmtId="0" fontId="10" fillId="0" borderId="6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 wrapText="1"/>
    </xf>
    <xf numFmtId="178" fontId="10" fillId="0" borderId="6" xfId="17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1" fontId="10" fillId="0" borderId="2" xfId="17" applyNumberFormat="1" applyFont="1" applyFill="1" applyBorder="1" applyAlignment="1" applyProtection="1">
      <alignment horizontal="right" vertical="center"/>
      <protection/>
    </xf>
    <xf numFmtId="41" fontId="10" fillId="0" borderId="3" xfId="17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vertical="center"/>
    </xf>
    <xf numFmtId="41" fontId="10" fillId="0" borderId="1" xfId="17" applyNumberFormat="1" applyFont="1" applyBorder="1" applyAlignment="1">
      <alignment vertical="center"/>
    </xf>
    <xf numFmtId="41" fontId="10" fillId="0" borderId="1" xfId="17" applyNumberFormat="1" applyFont="1" applyBorder="1" applyAlignment="1" applyProtection="1">
      <alignment vertical="center"/>
      <protection/>
    </xf>
    <xf numFmtId="41" fontId="10" fillId="0" borderId="1" xfId="0" applyNumberFormat="1" applyFont="1" applyBorder="1" applyAlignment="1" applyProtection="1">
      <alignment vertical="center"/>
      <protection/>
    </xf>
    <xf numFmtId="41" fontId="10" fillId="0" borderId="1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1" fontId="10" fillId="0" borderId="1" xfId="17" applyNumberFormat="1" applyFont="1" applyFill="1" applyBorder="1" applyAlignment="1" applyProtection="1">
      <alignment vertical="center"/>
      <protection/>
    </xf>
    <xf numFmtId="41" fontId="10" fillId="0" borderId="1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horizontal="right" vertical="center"/>
    </xf>
    <xf numFmtId="41" fontId="10" fillId="0" borderId="2" xfId="17" applyNumberFormat="1" applyFont="1" applyFill="1" applyBorder="1" applyAlignment="1" applyProtection="1">
      <alignment vertical="center"/>
      <protection/>
    </xf>
    <xf numFmtId="41" fontId="10" fillId="0" borderId="3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3" xfId="17" applyNumberFormat="1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>
      <alignment vertical="center"/>
    </xf>
    <xf numFmtId="41" fontId="0" fillId="0" borderId="0" xfId="0" applyNumberFormat="1" applyAlignment="1">
      <alignment/>
    </xf>
    <xf numFmtId="41" fontId="10" fillId="0" borderId="2" xfId="17" applyNumberFormat="1" applyFont="1" applyBorder="1" applyAlignment="1">
      <alignment vertical="center"/>
    </xf>
    <xf numFmtId="41" fontId="10" fillId="0" borderId="2" xfId="17" applyNumberFormat="1" applyFont="1" applyBorder="1" applyAlignment="1" applyProtection="1">
      <alignment vertical="center"/>
      <protection/>
    </xf>
    <xf numFmtId="41" fontId="10" fillId="0" borderId="2" xfId="17" applyNumberFormat="1" applyFont="1" applyFill="1" applyBorder="1" applyAlignment="1">
      <alignment vertical="center"/>
    </xf>
    <xf numFmtId="41" fontId="10" fillId="0" borderId="1" xfId="17" applyNumberFormat="1" applyFont="1" applyFill="1" applyBorder="1" applyAlignment="1">
      <alignment vertical="center"/>
    </xf>
    <xf numFmtId="41" fontId="10" fillId="0" borderId="3" xfId="17" applyNumberFormat="1" applyFont="1" applyBorder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191" fontId="12" fillId="0" borderId="5" xfId="0" applyNumberFormat="1" applyFont="1" applyFill="1" applyBorder="1" applyAlignment="1">
      <alignment vertical="center"/>
    </xf>
    <xf numFmtId="191" fontId="12" fillId="0" borderId="6" xfId="0" applyNumberFormat="1" applyFont="1" applyFill="1" applyBorder="1" applyAlignment="1">
      <alignment vertical="center"/>
    </xf>
    <xf numFmtId="191" fontId="10" fillId="0" borderId="4" xfId="17" applyNumberFormat="1" applyFont="1" applyFill="1" applyBorder="1" applyAlignment="1">
      <alignment vertical="center"/>
    </xf>
    <xf numFmtId="41" fontId="10" fillId="0" borderId="3" xfId="17" applyNumberFormat="1" applyFont="1" applyFill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 applyProtection="1">
      <alignment horizontal="right" vertical="center"/>
      <protection/>
    </xf>
    <xf numFmtId="0" fontId="0" fillId="0" borderId="8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91" fontId="10" fillId="0" borderId="3" xfId="17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L72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5" width="8.59765625" style="0" customWidth="1"/>
    <col min="6" max="6" width="9.3984375" style="0" customWidth="1"/>
    <col min="7" max="9" width="8.59765625" style="0" customWidth="1"/>
  </cols>
  <sheetData>
    <row r="1" ht="15" customHeight="1"/>
    <row r="2" spans="2:9" s="2" customFormat="1" ht="15" customHeight="1">
      <c r="B2" s="27" t="s">
        <v>31</v>
      </c>
      <c r="C2" s="1"/>
      <c r="D2" s="1"/>
      <c r="E2" s="1"/>
      <c r="F2" s="1"/>
      <c r="G2" s="1"/>
      <c r="H2" s="1"/>
      <c r="I2" s="1"/>
    </row>
    <row r="3" spans="2:9" s="2" customFormat="1" ht="13.5" customHeight="1">
      <c r="B3" s="27"/>
      <c r="C3" s="1"/>
      <c r="D3" s="1"/>
      <c r="E3" s="1"/>
      <c r="F3" s="1"/>
      <c r="G3" s="1"/>
      <c r="H3" s="1"/>
      <c r="I3" s="1"/>
    </row>
    <row r="4" s="3" customFormat="1" ht="13.5" customHeight="1"/>
    <row r="5" spans="2:9" s="2" customFormat="1" ht="13.5" customHeight="1" thickBot="1">
      <c r="B5" s="81" t="s">
        <v>36</v>
      </c>
      <c r="C5" s="80"/>
      <c r="D5" s="47"/>
      <c r="E5" s="47"/>
      <c r="F5" s="47"/>
      <c r="G5" s="78"/>
      <c r="H5" s="78"/>
      <c r="I5" s="79" t="s">
        <v>38</v>
      </c>
    </row>
    <row r="6" spans="2:9" s="3" customFormat="1" ht="36.75" thickTop="1">
      <c r="B6" s="43" t="s">
        <v>0</v>
      </c>
      <c r="C6" s="41" t="s">
        <v>1</v>
      </c>
      <c r="D6" s="41" t="s">
        <v>2</v>
      </c>
      <c r="E6" s="41" t="s">
        <v>35</v>
      </c>
      <c r="F6" s="41" t="s">
        <v>37</v>
      </c>
      <c r="G6" s="41" t="s">
        <v>29</v>
      </c>
      <c r="H6" s="41" t="s">
        <v>26</v>
      </c>
      <c r="I6" s="41" t="s">
        <v>39</v>
      </c>
    </row>
    <row r="7" spans="2:9" s="3" customFormat="1" ht="13.5" customHeight="1">
      <c r="B7" s="5" t="s">
        <v>20</v>
      </c>
      <c r="C7" s="51">
        <f aca="true" t="shared" si="0" ref="C7:C24">+D7+E7+F7+G7+H7+I7</f>
        <v>37825</v>
      </c>
      <c r="D7" s="51">
        <v>35996</v>
      </c>
      <c r="E7" s="51">
        <v>570</v>
      </c>
      <c r="F7" s="51">
        <v>138</v>
      </c>
      <c r="G7" s="51">
        <v>709</v>
      </c>
      <c r="H7" s="52">
        <v>15</v>
      </c>
      <c r="I7" s="51">
        <v>397</v>
      </c>
    </row>
    <row r="8" spans="2:9" s="3" customFormat="1" ht="13.5" customHeight="1">
      <c r="B8" s="5">
        <v>38</v>
      </c>
      <c r="C8" s="51">
        <f t="shared" si="0"/>
        <v>36458</v>
      </c>
      <c r="D8" s="51">
        <v>34603</v>
      </c>
      <c r="E8" s="51">
        <v>521</v>
      </c>
      <c r="F8" s="51">
        <v>137</v>
      </c>
      <c r="G8" s="51">
        <v>745</v>
      </c>
      <c r="H8" s="52">
        <v>27</v>
      </c>
      <c r="I8" s="51">
        <v>425</v>
      </c>
    </row>
    <row r="9" spans="2:9" s="3" customFormat="1" ht="13.5" customHeight="1">
      <c r="B9" s="5">
        <v>39</v>
      </c>
      <c r="C9" s="51">
        <f t="shared" si="0"/>
        <v>34606</v>
      </c>
      <c r="D9" s="51">
        <v>32757</v>
      </c>
      <c r="E9" s="51">
        <v>475</v>
      </c>
      <c r="F9" s="51">
        <v>117</v>
      </c>
      <c r="G9" s="51">
        <v>788</v>
      </c>
      <c r="H9" s="52">
        <v>20</v>
      </c>
      <c r="I9" s="51">
        <v>449</v>
      </c>
    </row>
    <row r="10" spans="2:9" s="3" customFormat="1" ht="13.5" customHeight="1">
      <c r="B10" s="5">
        <v>40</v>
      </c>
      <c r="C10" s="51">
        <f t="shared" si="0"/>
        <v>35801</v>
      </c>
      <c r="D10" s="51">
        <v>33935</v>
      </c>
      <c r="E10" s="51">
        <v>464</v>
      </c>
      <c r="F10" s="51">
        <v>113</v>
      </c>
      <c r="G10" s="51">
        <v>840</v>
      </c>
      <c r="H10" s="52">
        <v>12</v>
      </c>
      <c r="I10" s="51">
        <v>437</v>
      </c>
    </row>
    <row r="11" spans="2:9" s="3" customFormat="1" ht="7.5" customHeight="1">
      <c r="B11" s="5"/>
      <c r="C11" s="51"/>
      <c r="D11" s="51"/>
      <c r="E11" s="51"/>
      <c r="F11" s="51"/>
      <c r="G11" s="51"/>
      <c r="H11" s="52"/>
      <c r="I11" s="51"/>
    </row>
    <row r="12" spans="2:9" s="3" customFormat="1" ht="13.5" customHeight="1">
      <c r="B12" s="5">
        <v>41</v>
      </c>
      <c r="C12" s="51">
        <f t="shared" si="0"/>
        <v>36569</v>
      </c>
      <c r="D12" s="51">
        <v>34591</v>
      </c>
      <c r="E12" s="51">
        <v>512</v>
      </c>
      <c r="F12" s="51">
        <v>167</v>
      </c>
      <c r="G12" s="51">
        <v>789</v>
      </c>
      <c r="H12" s="52">
        <v>11</v>
      </c>
      <c r="I12" s="51">
        <v>499</v>
      </c>
    </row>
    <row r="13" spans="2:9" s="3" customFormat="1" ht="13.5" customHeight="1">
      <c r="B13" s="5">
        <v>42</v>
      </c>
      <c r="C13" s="51">
        <f t="shared" si="0"/>
        <v>32363</v>
      </c>
      <c r="D13" s="51">
        <v>30617</v>
      </c>
      <c r="E13" s="51">
        <v>435</v>
      </c>
      <c r="F13" s="51">
        <v>115</v>
      </c>
      <c r="G13" s="51">
        <v>809</v>
      </c>
      <c r="H13" s="52">
        <v>11</v>
      </c>
      <c r="I13" s="51">
        <v>376</v>
      </c>
    </row>
    <row r="14" spans="2:9" s="3" customFormat="1" ht="13.5" customHeight="1">
      <c r="B14" s="5">
        <v>43</v>
      </c>
      <c r="C14" s="51">
        <f t="shared" si="0"/>
        <v>30916</v>
      </c>
      <c r="D14" s="51">
        <v>29402</v>
      </c>
      <c r="E14" s="51">
        <v>412</v>
      </c>
      <c r="F14" s="51">
        <v>104</v>
      </c>
      <c r="G14" s="51">
        <v>663</v>
      </c>
      <c r="H14" s="52">
        <v>9</v>
      </c>
      <c r="I14" s="51">
        <v>326</v>
      </c>
    </row>
    <row r="15" spans="2:9" s="3" customFormat="1" ht="13.5" customHeight="1">
      <c r="B15" s="5">
        <v>44</v>
      </c>
      <c r="C15" s="51">
        <f t="shared" si="0"/>
        <v>28341</v>
      </c>
      <c r="D15" s="51">
        <v>26871</v>
      </c>
      <c r="E15" s="51">
        <v>472</v>
      </c>
      <c r="F15" s="51">
        <v>110</v>
      </c>
      <c r="G15" s="51">
        <v>592</v>
      </c>
      <c r="H15" s="52">
        <v>16</v>
      </c>
      <c r="I15" s="51">
        <v>280</v>
      </c>
    </row>
    <row r="16" spans="2:9" s="3" customFormat="1" ht="13.5" customHeight="1">
      <c r="B16" s="5">
        <v>45</v>
      </c>
      <c r="C16" s="51">
        <f t="shared" si="0"/>
        <v>27284</v>
      </c>
      <c r="D16" s="51">
        <v>25890</v>
      </c>
      <c r="E16" s="51">
        <v>521</v>
      </c>
      <c r="F16" s="51">
        <v>109</v>
      </c>
      <c r="G16" s="51">
        <v>475</v>
      </c>
      <c r="H16" s="52">
        <v>9</v>
      </c>
      <c r="I16" s="51">
        <v>280</v>
      </c>
    </row>
    <row r="17" spans="2:9" s="3" customFormat="1" ht="7.5" customHeight="1">
      <c r="B17" s="5"/>
      <c r="C17" s="51"/>
      <c r="D17" s="51"/>
      <c r="E17" s="51"/>
      <c r="F17" s="51"/>
      <c r="G17" s="51"/>
      <c r="H17" s="52"/>
      <c r="I17" s="51"/>
    </row>
    <row r="18" spans="2:9" s="3" customFormat="1" ht="13.5" customHeight="1">
      <c r="B18" s="5">
        <v>46</v>
      </c>
      <c r="C18" s="51">
        <f t="shared" si="0"/>
        <v>28576</v>
      </c>
      <c r="D18" s="51">
        <v>27197</v>
      </c>
      <c r="E18" s="51">
        <v>549</v>
      </c>
      <c r="F18" s="51">
        <v>87</v>
      </c>
      <c r="G18" s="51">
        <v>404</v>
      </c>
      <c r="H18" s="52">
        <v>8</v>
      </c>
      <c r="I18" s="51">
        <v>331</v>
      </c>
    </row>
    <row r="19" spans="2:9" s="3" customFormat="1" ht="13.5" customHeight="1">
      <c r="B19" s="5">
        <v>47</v>
      </c>
      <c r="C19" s="51">
        <f t="shared" si="0"/>
        <v>29714</v>
      </c>
      <c r="D19" s="51">
        <v>28423</v>
      </c>
      <c r="E19" s="51">
        <v>502</v>
      </c>
      <c r="F19" s="51">
        <v>83</v>
      </c>
      <c r="G19" s="51">
        <v>371</v>
      </c>
      <c r="H19" s="52">
        <v>7</v>
      </c>
      <c r="I19" s="51">
        <v>328</v>
      </c>
    </row>
    <row r="20" spans="2:9" s="3" customFormat="1" ht="13.5" customHeight="1">
      <c r="B20" s="5">
        <v>48</v>
      </c>
      <c r="C20" s="51">
        <f t="shared" si="0"/>
        <v>27588</v>
      </c>
      <c r="D20" s="51">
        <v>26266</v>
      </c>
      <c r="E20" s="51">
        <v>482</v>
      </c>
      <c r="F20" s="51">
        <v>98</v>
      </c>
      <c r="G20" s="51">
        <v>383</v>
      </c>
      <c r="H20" s="52">
        <v>5</v>
      </c>
      <c r="I20" s="51">
        <v>354</v>
      </c>
    </row>
    <row r="21" spans="2:9" s="3" customFormat="1" ht="13.5" customHeight="1">
      <c r="B21" s="5">
        <v>49</v>
      </c>
      <c r="C21" s="51">
        <f t="shared" si="0"/>
        <v>26941</v>
      </c>
      <c r="D21" s="51">
        <v>25728</v>
      </c>
      <c r="E21" s="51">
        <v>473</v>
      </c>
      <c r="F21" s="51">
        <v>117</v>
      </c>
      <c r="G21" s="51">
        <v>341</v>
      </c>
      <c r="H21" s="52">
        <v>3</v>
      </c>
      <c r="I21" s="51">
        <v>279</v>
      </c>
    </row>
    <row r="22" spans="2:9" s="3" customFormat="1" ht="13.5" customHeight="1">
      <c r="B22" s="5">
        <v>50</v>
      </c>
      <c r="C22" s="51">
        <f t="shared" si="0"/>
        <v>27487</v>
      </c>
      <c r="D22" s="51">
        <v>26175</v>
      </c>
      <c r="E22" s="51">
        <v>584</v>
      </c>
      <c r="F22" s="51">
        <v>90</v>
      </c>
      <c r="G22" s="51">
        <v>353</v>
      </c>
      <c r="H22" s="52">
        <v>6</v>
      </c>
      <c r="I22" s="51">
        <v>279</v>
      </c>
    </row>
    <row r="23" spans="2:9" s="3" customFormat="1" ht="7.5" customHeight="1">
      <c r="B23" s="5"/>
      <c r="C23" s="51"/>
      <c r="D23" s="51"/>
      <c r="E23" s="51"/>
      <c r="F23" s="51"/>
      <c r="G23" s="51"/>
      <c r="H23" s="52"/>
      <c r="I23" s="51"/>
    </row>
    <row r="24" spans="2:9" s="3" customFormat="1" ht="13.5" customHeight="1">
      <c r="B24" s="5">
        <v>51</v>
      </c>
      <c r="C24" s="51">
        <f t="shared" si="0"/>
        <v>28897</v>
      </c>
      <c r="D24" s="51">
        <v>27408</v>
      </c>
      <c r="E24" s="51">
        <v>623</v>
      </c>
      <c r="F24" s="51">
        <v>86</v>
      </c>
      <c r="G24" s="51">
        <v>422</v>
      </c>
      <c r="H24" s="52">
        <v>4</v>
      </c>
      <c r="I24" s="51">
        <v>354</v>
      </c>
    </row>
    <row r="25" spans="2:9" s="3" customFormat="1" ht="13.5" customHeight="1">
      <c r="B25" s="5">
        <v>52</v>
      </c>
      <c r="C25" s="51">
        <f aca="true" t="shared" si="1" ref="C25:C41">+D25+E25+F25+G25+H25+I25</f>
        <v>29147</v>
      </c>
      <c r="D25" s="51">
        <v>27684</v>
      </c>
      <c r="E25" s="51">
        <v>637</v>
      </c>
      <c r="F25" s="51">
        <v>80</v>
      </c>
      <c r="G25" s="51">
        <v>404</v>
      </c>
      <c r="H25" s="52">
        <v>7</v>
      </c>
      <c r="I25" s="51">
        <v>335</v>
      </c>
    </row>
    <row r="26" spans="2:9" s="3" customFormat="1" ht="13.5" customHeight="1">
      <c r="B26" s="5">
        <v>53</v>
      </c>
      <c r="C26" s="51">
        <f t="shared" si="1"/>
        <v>30653</v>
      </c>
      <c r="D26" s="51">
        <v>29096</v>
      </c>
      <c r="E26" s="51">
        <v>594</v>
      </c>
      <c r="F26" s="51">
        <v>54</v>
      </c>
      <c r="G26" s="51">
        <v>476</v>
      </c>
      <c r="H26" s="52">
        <v>3</v>
      </c>
      <c r="I26" s="51">
        <v>430</v>
      </c>
    </row>
    <row r="27" spans="2:9" s="3" customFormat="1" ht="13.5" customHeight="1">
      <c r="B27" s="5">
        <v>54</v>
      </c>
      <c r="C27" s="51">
        <f t="shared" si="1"/>
        <v>30552</v>
      </c>
      <c r="D27" s="51">
        <v>29087</v>
      </c>
      <c r="E27" s="51">
        <v>593</v>
      </c>
      <c r="F27" s="51">
        <v>60</v>
      </c>
      <c r="G27" s="51">
        <v>435</v>
      </c>
      <c r="H27" s="52">
        <v>2</v>
      </c>
      <c r="I27" s="51">
        <v>375</v>
      </c>
    </row>
    <row r="28" spans="2:9" s="3" customFormat="1" ht="13.5" customHeight="1">
      <c r="B28" s="5">
        <v>55</v>
      </c>
      <c r="C28" s="51">
        <f t="shared" si="1"/>
        <v>29773</v>
      </c>
      <c r="D28" s="51">
        <v>28374</v>
      </c>
      <c r="E28" s="51">
        <v>616</v>
      </c>
      <c r="F28" s="51">
        <v>68</v>
      </c>
      <c r="G28" s="51">
        <v>377</v>
      </c>
      <c r="H28" s="52">
        <v>2</v>
      </c>
      <c r="I28" s="51">
        <v>336</v>
      </c>
    </row>
    <row r="29" spans="2:9" s="3" customFormat="1" ht="7.5" customHeight="1">
      <c r="B29" s="5"/>
      <c r="C29" s="51"/>
      <c r="D29" s="51"/>
      <c r="E29" s="51"/>
      <c r="F29" s="51"/>
      <c r="G29" s="51"/>
      <c r="H29" s="52"/>
      <c r="I29" s="51"/>
    </row>
    <row r="30" spans="2:9" s="3" customFormat="1" ht="13.5" customHeight="1">
      <c r="B30" s="5">
        <v>56</v>
      </c>
      <c r="C30" s="51">
        <f t="shared" si="1"/>
        <v>31860</v>
      </c>
      <c r="D30" s="51">
        <v>30336</v>
      </c>
      <c r="E30" s="51">
        <v>682</v>
      </c>
      <c r="F30" s="51">
        <v>62</v>
      </c>
      <c r="G30" s="51">
        <v>398</v>
      </c>
      <c r="H30" s="52">
        <v>4</v>
      </c>
      <c r="I30" s="51">
        <v>378</v>
      </c>
    </row>
    <row r="31" spans="2:9" s="3" customFormat="1" ht="13.5" customHeight="1">
      <c r="B31" s="5">
        <v>57</v>
      </c>
      <c r="C31" s="51">
        <f t="shared" si="1"/>
        <v>33082</v>
      </c>
      <c r="D31" s="51">
        <v>31397</v>
      </c>
      <c r="E31" s="51">
        <v>708</v>
      </c>
      <c r="F31" s="51">
        <v>55</v>
      </c>
      <c r="G31" s="51">
        <v>542</v>
      </c>
      <c r="H31" s="52">
        <v>0</v>
      </c>
      <c r="I31" s="51">
        <v>380</v>
      </c>
    </row>
    <row r="32" spans="2:9" s="3" customFormat="1" ht="13.5" customHeight="1">
      <c r="B32" s="5">
        <v>58</v>
      </c>
      <c r="C32" s="51">
        <f t="shared" si="1"/>
        <v>32378</v>
      </c>
      <c r="D32" s="51">
        <v>30725</v>
      </c>
      <c r="E32" s="51">
        <v>775</v>
      </c>
      <c r="F32" s="51">
        <v>50</v>
      </c>
      <c r="G32" s="51">
        <v>541</v>
      </c>
      <c r="H32" s="52">
        <v>2</v>
      </c>
      <c r="I32" s="51">
        <v>285</v>
      </c>
    </row>
    <row r="33" spans="2:9" s="3" customFormat="1" ht="13.5" customHeight="1">
      <c r="B33" s="5">
        <v>59</v>
      </c>
      <c r="C33" s="51">
        <f t="shared" si="1"/>
        <v>34121</v>
      </c>
      <c r="D33" s="51">
        <v>32060</v>
      </c>
      <c r="E33" s="51">
        <v>1030</v>
      </c>
      <c r="F33" s="51">
        <v>58</v>
      </c>
      <c r="G33" s="51">
        <v>663</v>
      </c>
      <c r="H33" s="52">
        <v>5</v>
      </c>
      <c r="I33" s="51">
        <v>305</v>
      </c>
    </row>
    <row r="34" spans="2:9" s="3" customFormat="1" ht="13.5" customHeight="1">
      <c r="B34" s="5">
        <v>60</v>
      </c>
      <c r="C34" s="51">
        <f t="shared" si="1"/>
        <v>33792</v>
      </c>
      <c r="D34" s="51">
        <v>31656</v>
      </c>
      <c r="E34" s="51">
        <v>1163</v>
      </c>
      <c r="F34" s="51">
        <v>46</v>
      </c>
      <c r="G34" s="51">
        <v>626</v>
      </c>
      <c r="H34" s="52">
        <v>3</v>
      </c>
      <c r="I34" s="51">
        <v>298</v>
      </c>
    </row>
    <row r="35" spans="2:9" s="3" customFormat="1" ht="7.5" customHeight="1">
      <c r="B35" s="5"/>
      <c r="C35" s="51"/>
      <c r="D35" s="51"/>
      <c r="E35" s="51"/>
      <c r="F35" s="51"/>
      <c r="G35" s="51"/>
      <c r="H35" s="52"/>
      <c r="I35" s="51"/>
    </row>
    <row r="36" spans="2:9" s="3" customFormat="1" ht="13.5" customHeight="1">
      <c r="B36" s="5">
        <v>61</v>
      </c>
      <c r="C36" s="51">
        <f t="shared" si="1"/>
        <v>32837</v>
      </c>
      <c r="D36" s="51">
        <v>30651</v>
      </c>
      <c r="E36" s="51">
        <v>1229</v>
      </c>
      <c r="F36" s="51">
        <v>40</v>
      </c>
      <c r="G36" s="51">
        <v>647</v>
      </c>
      <c r="H36" s="52">
        <v>4</v>
      </c>
      <c r="I36" s="51">
        <v>266</v>
      </c>
    </row>
    <row r="37" spans="2:9" s="3" customFormat="1" ht="13.5" customHeight="1">
      <c r="B37" s="5">
        <v>62</v>
      </c>
      <c r="C37" s="51">
        <f t="shared" si="1"/>
        <v>32016</v>
      </c>
      <c r="D37" s="51">
        <v>29726</v>
      </c>
      <c r="E37" s="51">
        <v>1381</v>
      </c>
      <c r="F37" s="51">
        <v>35</v>
      </c>
      <c r="G37" s="51">
        <v>576</v>
      </c>
      <c r="H37" s="52">
        <v>2</v>
      </c>
      <c r="I37" s="51">
        <v>296</v>
      </c>
    </row>
    <row r="38" spans="2:9" s="3" customFormat="1" ht="13.5" customHeight="1">
      <c r="B38" s="5">
        <v>63</v>
      </c>
      <c r="C38" s="51">
        <f t="shared" si="1"/>
        <v>30606</v>
      </c>
      <c r="D38" s="51">
        <v>28242</v>
      </c>
      <c r="E38" s="51">
        <v>1445</v>
      </c>
      <c r="F38" s="51">
        <v>48</v>
      </c>
      <c r="G38" s="51">
        <v>581</v>
      </c>
      <c r="H38" s="52">
        <v>0</v>
      </c>
      <c r="I38" s="51">
        <v>290</v>
      </c>
    </row>
    <row r="39" spans="2:9" s="3" customFormat="1" ht="7.5" customHeight="1">
      <c r="B39" s="5"/>
      <c r="C39" s="51"/>
      <c r="D39" s="51"/>
      <c r="E39" s="51"/>
      <c r="F39" s="51"/>
      <c r="G39" s="51"/>
      <c r="H39" s="52"/>
      <c r="I39" s="51"/>
    </row>
    <row r="40" spans="2:9" s="3" customFormat="1" ht="13.5" customHeight="1">
      <c r="B40" s="6" t="s">
        <v>13</v>
      </c>
      <c r="C40" s="51">
        <f t="shared" si="1"/>
        <v>26480</v>
      </c>
      <c r="D40" s="51">
        <v>24605</v>
      </c>
      <c r="E40" s="51">
        <v>1161</v>
      </c>
      <c r="F40" s="51">
        <v>28</v>
      </c>
      <c r="G40" s="51">
        <v>439</v>
      </c>
      <c r="H40" s="52">
        <v>1</v>
      </c>
      <c r="I40" s="51">
        <v>246</v>
      </c>
    </row>
    <row r="41" spans="2:9" s="3" customFormat="1" ht="13.5" customHeight="1">
      <c r="B41" s="7" t="s">
        <v>14</v>
      </c>
      <c r="C41" s="51">
        <f t="shared" si="1"/>
        <v>24367</v>
      </c>
      <c r="D41" s="51">
        <v>22745</v>
      </c>
      <c r="E41" s="51">
        <v>1106</v>
      </c>
      <c r="F41" s="51">
        <v>30</v>
      </c>
      <c r="G41" s="51">
        <v>310</v>
      </c>
      <c r="H41" s="52">
        <v>4</v>
      </c>
      <c r="I41" s="51">
        <v>172</v>
      </c>
    </row>
    <row r="42" spans="2:9" s="3" customFormat="1" ht="13.5" customHeight="1">
      <c r="B42" s="7" t="s">
        <v>15</v>
      </c>
      <c r="C42" s="53">
        <v>22491</v>
      </c>
      <c r="D42" s="53">
        <v>21083</v>
      </c>
      <c r="E42" s="53">
        <v>946</v>
      </c>
      <c r="F42" s="53">
        <v>37</v>
      </c>
      <c r="G42" s="53">
        <v>263</v>
      </c>
      <c r="H42" s="53">
        <v>2</v>
      </c>
      <c r="I42" s="53">
        <v>160</v>
      </c>
    </row>
    <row r="43" spans="2:9" s="3" customFormat="1" ht="13.5" customHeight="1">
      <c r="B43" s="8" t="s">
        <v>12</v>
      </c>
      <c r="C43" s="52">
        <f>SUM(D43:I43)</f>
        <v>22296</v>
      </c>
      <c r="D43" s="52">
        <v>20864</v>
      </c>
      <c r="E43" s="52">
        <v>867</v>
      </c>
      <c r="F43" s="52">
        <v>45</v>
      </c>
      <c r="G43" s="52">
        <v>325</v>
      </c>
      <c r="H43" s="52">
        <v>0</v>
      </c>
      <c r="I43" s="52">
        <v>195</v>
      </c>
    </row>
    <row r="44" spans="2:9" s="3" customFormat="1" ht="13.5" customHeight="1">
      <c r="B44" s="8" t="s">
        <v>16</v>
      </c>
      <c r="C44" s="52">
        <f>SUM(D44:I44)</f>
        <v>22717</v>
      </c>
      <c r="D44" s="52">
        <v>21242</v>
      </c>
      <c r="E44" s="52">
        <v>874</v>
      </c>
      <c r="F44" s="52">
        <v>38</v>
      </c>
      <c r="G44" s="52">
        <v>385</v>
      </c>
      <c r="H44" s="52">
        <v>0</v>
      </c>
      <c r="I44" s="52">
        <v>178</v>
      </c>
    </row>
    <row r="45" spans="2:9" s="3" customFormat="1" ht="7.5" customHeight="1">
      <c r="B45" s="8"/>
      <c r="C45" s="52"/>
      <c r="D45" s="52"/>
      <c r="E45" s="52"/>
      <c r="F45" s="52"/>
      <c r="G45" s="52"/>
      <c r="H45" s="52"/>
      <c r="I45" s="52"/>
    </row>
    <row r="46" spans="2:9" s="3" customFormat="1" ht="13.5" customHeight="1">
      <c r="B46" s="9" t="s">
        <v>10</v>
      </c>
      <c r="C46" s="52">
        <f>SUM(D46:I46)</f>
        <v>22781</v>
      </c>
      <c r="D46" s="54">
        <v>21266</v>
      </c>
      <c r="E46" s="54">
        <v>880</v>
      </c>
      <c r="F46" s="54">
        <v>25</v>
      </c>
      <c r="G46" s="54">
        <v>440</v>
      </c>
      <c r="H46" s="54">
        <v>1</v>
      </c>
      <c r="I46" s="54">
        <v>169</v>
      </c>
    </row>
    <row r="47" spans="2:9" s="3" customFormat="1" ht="13.5" customHeight="1">
      <c r="B47" s="9" t="s">
        <v>11</v>
      </c>
      <c r="C47" s="52">
        <f>SUM(D47:I47)</f>
        <v>23339</v>
      </c>
      <c r="D47" s="52">
        <v>21838</v>
      </c>
      <c r="E47" s="52">
        <v>867</v>
      </c>
      <c r="F47" s="52">
        <v>25</v>
      </c>
      <c r="G47" s="52">
        <v>477</v>
      </c>
      <c r="H47" s="52">
        <v>0</v>
      </c>
      <c r="I47" s="54">
        <v>132</v>
      </c>
    </row>
    <row r="48" spans="2:9" s="3" customFormat="1" ht="13.5" customHeight="1">
      <c r="B48" s="8" t="s">
        <v>17</v>
      </c>
      <c r="C48" s="52">
        <v>23986</v>
      </c>
      <c r="D48" s="52">
        <v>22433</v>
      </c>
      <c r="E48" s="52">
        <v>822</v>
      </c>
      <c r="F48" s="52">
        <v>18</v>
      </c>
      <c r="G48" s="52">
        <v>521</v>
      </c>
      <c r="H48" s="52">
        <v>1</v>
      </c>
      <c r="I48" s="54">
        <v>191</v>
      </c>
    </row>
    <row r="49" spans="2:9" s="3" customFormat="1" ht="13.5" customHeight="1">
      <c r="B49" s="9" t="s">
        <v>9</v>
      </c>
      <c r="C49" s="52">
        <v>24225</v>
      </c>
      <c r="D49" s="52">
        <v>22667</v>
      </c>
      <c r="E49" s="52">
        <v>818</v>
      </c>
      <c r="F49" s="52">
        <v>20</v>
      </c>
      <c r="G49" s="52">
        <v>536</v>
      </c>
      <c r="H49" s="52">
        <v>0</v>
      </c>
      <c r="I49" s="54">
        <v>184</v>
      </c>
    </row>
    <row r="50" spans="2:9" s="3" customFormat="1" ht="13.5" customHeight="1">
      <c r="B50" s="9" t="s">
        <v>18</v>
      </c>
      <c r="C50" s="55">
        <v>24815</v>
      </c>
      <c r="D50" s="52">
        <v>23101</v>
      </c>
      <c r="E50" s="55">
        <v>887</v>
      </c>
      <c r="F50" s="55">
        <v>32</v>
      </c>
      <c r="G50" s="55">
        <v>605</v>
      </c>
      <c r="H50" s="52">
        <v>0</v>
      </c>
      <c r="I50" s="54">
        <v>190</v>
      </c>
    </row>
    <row r="51" spans="2:9" s="3" customFormat="1" ht="7.5" customHeight="1">
      <c r="B51" s="9"/>
      <c r="C51" s="55"/>
      <c r="D51" s="52"/>
      <c r="E51" s="55"/>
      <c r="F51" s="55"/>
      <c r="G51" s="55"/>
      <c r="H51" s="52"/>
      <c r="I51" s="54"/>
    </row>
    <row r="52" spans="2:9" s="3" customFormat="1" ht="13.5" customHeight="1">
      <c r="B52" s="9">
        <v>11</v>
      </c>
      <c r="C52" s="56">
        <f>SUM(D52:I52)</f>
        <v>26414</v>
      </c>
      <c r="D52" s="57">
        <v>24496</v>
      </c>
      <c r="E52" s="56">
        <v>879</v>
      </c>
      <c r="F52" s="56">
        <v>32</v>
      </c>
      <c r="G52" s="56">
        <v>794</v>
      </c>
      <c r="H52" s="57">
        <v>0</v>
      </c>
      <c r="I52" s="58">
        <v>213</v>
      </c>
    </row>
    <row r="53" spans="2:12" s="3" customFormat="1" ht="13.5" customHeight="1">
      <c r="B53" s="13">
        <v>12</v>
      </c>
      <c r="C53" s="56">
        <f>SUM(D53:I53)</f>
        <v>29567</v>
      </c>
      <c r="D53" s="57">
        <v>27498</v>
      </c>
      <c r="E53" s="56">
        <v>950</v>
      </c>
      <c r="F53" s="56">
        <v>35</v>
      </c>
      <c r="G53" s="56">
        <v>862</v>
      </c>
      <c r="H53" s="57">
        <v>0</v>
      </c>
      <c r="I53" s="58">
        <v>222</v>
      </c>
      <c r="L53" s="32"/>
    </row>
    <row r="54" spans="2:9" s="3" customFormat="1" ht="13.5" customHeight="1">
      <c r="B54" s="13">
        <v>13</v>
      </c>
      <c r="C54" s="56">
        <f>SUM(D54:I54)</f>
        <v>30570</v>
      </c>
      <c r="D54" s="57">
        <v>28469</v>
      </c>
      <c r="E54" s="56">
        <v>931</v>
      </c>
      <c r="F54" s="56">
        <v>38</v>
      </c>
      <c r="G54" s="56">
        <v>860</v>
      </c>
      <c r="H54" s="57">
        <v>0</v>
      </c>
      <c r="I54" s="58">
        <v>272</v>
      </c>
    </row>
    <row r="55" spans="2:9" s="3" customFormat="1" ht="13.5" customHeight="1">
      <c r="B55" s="20">
        <v>14</v>
      </c>
      <c r="C55" s="56">
        <f>SUM(D55:I55)</f>
        <v>32674</v>
      </c>
      <c r="D55" s="57">
        <v>30277</v>
      </c>
      <c r="E55" s="56">
        <v>985</v>
      </c>
      <c r="F55" s="56">
        <v>31</v>
      </c>
      <c r="G55" s="59">
        <v>1039</v>
      </c>
      <c r="H55" s="57">
        <v>1</v>
      </c>
      <c r="I55" s="58">
        <v>341</v>
      </c>
    </row>
    <row r="56" spans="2:9" s="3" customFormat="1" ht="13.5" customHeight="1">
      <c r="B56" s="20">
        <v>15</v>
      </c>
      <c r="C56" s="56">
        <f>SUM(D56:I56)</f>
        <v>33792</v>
      </c>
      <c r="D56" s="60">
        <v>31355</v>
      </c>
      <c r="E56" s="61">
        <v>968</v>
      </c>
      <c r="F56" s="61">
        <v>33</v>
      </c>
      <c r="G56" s="62">
        <v>1092</v>
      </c>
      <c r="H56" s="63">
        <v>0</v>
      </c>
      <c r="I56" s="58">
        <v>344</v>
      </c>
    </row>
    <row r="57" spans="2:9" s="3" customFormat="1" ht="7.5" customHeight="1">
      <c r="B57" s="20"/>
      <c r="C57" s="56"/>
      <c r="D57" s="63"/>
      <c r="E57" s="56"/>
      <c r="F57" s="61"/>
      <c r="G57" s="62"/>
      <c r="H57" s="63"/>
      <c r="I57" s="64"/>
    </row>
    <row r="58" spans="2:9" s="3" customFormat="1" ht="13.5" customHeight="1">
      <c r="B58" s="20">
        <v>16</v>
      </c>
      <c r="C58" s="56">
        <f>SUM(D58:I58)</f>
        <v>34677</v>
      </c>
      <c r="D58" s="63">
        <v>32090</v>
      </c>
      <c r="E58" s="56">
        <v>936</v>
      </c>
      <c r="F58" s="61">
        <v>42</v>
      </c>
      <c r="G58" s="62">
        <v>1249</v>
      </c>
      <c r="H58" s="49">
        <v>0</v>
      </c>
      <c r="I58" s="64">
        <v>360</v>
      </c>
    </row>
    <row r="59" spans="2:9" s="3" customFormat="1" ht="13.5" customHeight="1">
      <c r="B59" s="20">
        <v>17</v>
      </c>
      <c r="C59" s="56">
        <f>SUM(D59:I59)</f>
        <v>35524</v>
      </c>
      <c r="D59" s="63">
        <v>32789</v>
      </c>
      <c r="E59" s="56">
        <v>922</v>
      </c>
      <c r="F59" s="61">
        <v>36</v>
      </c>
      <c r="G59" s="62">
        <v>1415</v>
      </c>
      <c r="H59" s="49">
        <v>0</v>
      </c>
      <c r="I59" s="64">
        <v>362</v>
      </c>
    </row>
    <row r="60" spans="2:9" s="3" customFormat="1" ht="13.5" customHeight="1">
      <c r="B60" s="20">
        <v>18</v>
      </c>
      <c r="C60" s="56">
        <f>SUM(D60:I60)</f>
        <v>35876</v>
      </c>
      <c r="D60" s="63">
        <v>33031</v>
      </c>
      <c r="E60" s="56">
        <v>987</v>
      </c>
      <c r="F60" s="61">
        <v>31</v>
      </c>
      <c r="G60" s="62">
        <v>1427</v>
      </c>
      <c r="H60" s="49">
        <v>0</v>
      </c>
      <c r="I60" s="64">
        <v>400</v>
      </c>
    </row>
    <row r="61" spans="2:9" s="3" customFormat="1" ht="13.5" customHeight="1">
      <c r="B61" s="20">
        <v>19</v>
      </c>
      <c r="C61" s="56">
        <f>SUM(D61:I61)</f>
        <v>32992</v>
      </c>
      <c r="D61" s="63">
        <v>30449</v>
      </c>
      <c r="E61" s="56">
        <v>777</v>
      </c>
      <c r="F61" s="61">
        <v>36</v>
      </c>
      <c r="G61" s="62">
        <v>1386</v>
      </c>
      <c r="H61" s="49">
        <v>0</v>
      </c>
      <c r="I61" s="64">
        <v>344</v>
      </c>
    </row>
    <row r="62" spans="2:9" s="38" customFormat="1" ht="13.5" customHeight="1">
      <c r="B62" s="20">
        <v>20</v>
      </c>
      <c r="C62" s="56">
        <f>SUM(D62:I62)</f>
        <v>31158</v>
      </c>
      <c r="D62" s="63">
        <v>28963</v>
      </c>
      <c r="E62" s="56">
        <v>696</v>
      </c>
      <c r="F62" s="61">
        <v>32</v>
      </c>
      <c r="G62" s="62">
        <v>1126</v>
      </c>
      <c r="H62" s="49">
        <v>0</v>
      </c>
      <c r="I62" s="64">
        <v>341</v>
      </c>
    </row>
    <row r="63" spans="2:9" s="38" customFormat="1" ht="7.5" customHeight="1">
      <c r="B63" s="20"/>
      <c r="C63" s="56"/>
      <c r="D63" s="63"/>
      <c r="E63" s="56"/>
      <c r="F63" s="61"/>
      <c r="G63" s="62"/>
      <c r="H63" s="49"/>
      <c r="I63" s="64"/>
    </row>
    <row r="64" spans="2:9" s="38" customFormat="1" ht="13.5" customHeight="1">
      <c r="B64" s="20">
        <v>21</v>
      </c>
      <c r="C64" s="56">
        <f>SUM(D64:I64)</f>
        <v>30327</v>
      </c>
      <c r="D64" s="63">
        <v>28293</v>
      </c>
      <c r="E64" s="56">
        <v>603</v>
      </c>
      <c r="F64" s="61">
        <v>22</v>
      </c>
      <c r="G64" s="62">
        <v>1101</v>
      </c>
      <c r="H64" s="49">
        <v>0</v>
      </c>
      <c r="I64" s="64">
        <v>308</v>
      </c>
    </row>
    <row r="65" spans="2:9" s="38" customFormat="1" ht="13.5" customHeight="1">
      <c r="B65" s="20">
        <v>22</v>
      </c>
      <c r="C65" s="56">
        <f>SUM(D65:I65)</f>
        <v>29147</v>
      </c>
      <c r="D65" s="63">
        <v>27079</v>
      </c>
      <c r="E65" s="56">
        <v>581</v>
      </c>
      <c r="F65" s="61">
        <v>21</v>
      </c>
      <c r="G65" s="62">
        <v>1144</v>
      </c>
      <c r="H65" s="49">
        <v>0</v>
      </c>
      <c r="I65" s="64">
        <v>322</v>
      </c>
    </row>
    <row r="66" spans="2:10" s="38" customFormat="1" ht="13.5" customHeight="1">
      <c r="B66" s="20">
        <v>23</v>
      </c>
      <c r="C66" s="56">
        <f>SUM(D66:I66)</f>
        <v>27424</v>
      </c>
      <c r="D66" s="63">
        <v>25499</v>
      </c>
      <c r="E66" s="56">
        <v>591</v>
      </c>
      <c r="F66" s="61">
        <v>14</v>
      </c>
      <c r="G66" s="62">
        <v>1026</v>
      </c>
      <c r="H66" s="49">
        <v>0</v>
      </c>
      <c r="I66" s="64">
        <v>294</v>
      </c>
      <c r="J66" s="86"/>
    </row>
    <row r="67" spans="2:10" s="38" customFormat="1" ht="13.5" customHeight="1">
      <c r="B67" s="20">
        <v>24</v>
      </c>
      <c r="C67" s="56">
        <f>SUM(D67:I67)</f>
        <v>26629</v>
      </c>
      <c r="D67" s="63">
        <v>24780</v>
      </c>
      <c r="E67" s="56">
        <v>619</v>
      </c>
      <c r="F67" s="61">
        <v>10</v>
      </c>
      <c r="G67" s="62">
        <v>953</v>
      </c>
      <c r="H67" s="49">
        <v>0</v>
      </c>
      <c r="I67" s="64">
        <v>267</v>
      </c>
      <c r="J67" s="86"/>
    </row>
    <row r="68" spans="2:12" s="3" customFormat="1" ht="13.5" customHeight="1">
      <c r="B68" s="44"/>
      <c r="C68" s="72">
        <f>C67/$C67*100</f>
        <v>100</v>
      </c>
      <c r="D68" s="72">
        <f aca="true" t="shared" si="2" ref="D68:I68">D67/$C67*100</f>
        <v>93.05644222464231</v>
      </c>
      <c r="E68" s="72">
        <f t="shared" si="2"/>
        <v>2.324533403432348</v>
      </c>
      <c r="F68" s="72">
        <f t="shared" si="2"/>
        <v>0.03755304367418979</v>
      </c>
      <c r="G68" s="72">
        <f t="shared" si="2"/>
        <v>3.578805062150287</v>
      </c>
      <c r="H68" s="72">
        <f t="shared" si="2"/>
        <v>0</v>
      </c>
      <c r="I68" s="73">
        <f t="shared" si="2"/>
        <v>1.0026662661008676</v>
      </c>
      <c r="J68" s="50"/>
      <c r="L68" s="50"/>
    </row>
    <row r="69" spans="2:10" s="2" customFormat="1" ht="13.5" customHeight="1">
      <c r="B69" s="71" t="s">
        <v>8</v>
      </c>
      <c r="C69" s="28"/>
      <c r="D69" s="28"/>
      <c r="E69" s="28"/>
      <c r="F69" s="28"/>
      <c r="G69" s="28"/>
      <c r="H69" s="28"/>
      <c r="I69" s="28"/>
      <c r="J69" s="87"/>
    </row>
    <row r="70" spans="2:9" s="37" customFormat="1" ht="13.5" customHeight="1">
      <c r="B70" s="71" t="s">
        <v>32</v>
      </c>
      <c r="C70" s="28"/>
      <c r="D70" s="28"/>
      <c r="E70" s="28"/>
      <c r="F70" s="28"/>
      <c r="G70" s="28"/>
      <c r="H70" s="28"/>
      <c r="I70" s="28"/>
    </row>
    <row r="71" spans="2:9" ht="13.5" customHeight="1">
      <c r="B71" s="71" t="s">
        <v>28</v>
      </c>
      <c r="C71" s="37"/>
      <c r="D71" s="37"/>
      <c r="E71" s="37"/>
      <c r="F71" s="37"/>
      <c r="G71" s="37"/>
      <c r="H71" s="37"/>
      <c r="I71" s="37"/>
    </row>
    <row r="72" ht="13.5" customHeight="1">
      <c r="B72" s="71" t="s">
        <v>27</v>
      </c>
    </row>
  </sheetData>
  <printOptions horizontalCentered="1" verticalCentered="1"/>
  <pageMargins left="0.7874015748031497" right="0.7874015748031497" top="0.4330708661417323" bottom="0.31496062992125984" header="0.1968503937007874" footer="0.5118110236220472"/>
  <pageSetup horizontalDpi="300" verticalDpi="300" orientation="portrait" paperSize="9" scale="92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1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5.3984375" style="0" customWidth="1"/>
    <col min="3" max="3" width="8.3984375" style="0" customWidth="1"/>
    <col min="4" max="5" width="9.09765625" style="0" customWidth="1"/>
    <col min="6" max="6" width="7.5" style="0" customWidth="1"/>
    <col min="7" max="7" width="6.59765625" style="0" customWidth="1"/>
    <col min="8" max="8" width="7.19921875" style="0" customWidth="1"/>
    <col min="9" max="9" width="8.19921875" style="0" customWidth="1"/>
    <col min="10" max="10" width="8.09765625" style="0" customWidth="1"/>
    <col min="11" max="12" width="7.5" style="0" customWidth="1"/>
  </cols>
  <sheetData>
    <row r="1" spans="13:14" ht="15" customHeight="1">
      <c r="M1" s="31"/>
      <c r="N1" s="31"/>
    </row>
    <row r="2" spans="2:14" ht="15" customHeight="1" thickBot="1">
      <c r="B2" s="81" t="s">
        <v>3</v>
      </c>
      <c r="C2" s="80"/>
      <c r="D2" s="80"/>
      <c r="E2" s="47"/>
      <c r="F2" s="47"/>
      <c r="G2" s="47"/>
      <c r="H2" s="47"/>
      <c r="I2" s="47"/>
      <c r="J2" s="82"/>
      <c r="K2" s="82"/>
      <c r="L2" s="83" t="s">
        <v>38</v>
      </c>
      <c r="M2" s="84"/>
      <c r="N2" s="84"/>
    </row>
    <row r="3" spans="2:12" ht="40.5" customHeight="1" thickTop="1">
      <c r="B3" s="45" t="s">
        <v>0</v>
      </c>
      <c r="C3" s="40" t="s">
        <v>1</v>
      </c>
      <c r="D3" s="40" t="s">
        <v>19</v>
      </c>
      <c r="E3" s="39" t="s">
        <v>25</v>
      </c>
      <c r="F3" s="40" t="s">
        <v>4</v>
      </c>
      <c r="G3" s="39" t="s">
        <v>5</v>
      </c>
      <c r="H3" s="40" t="s">
        <v>24</v>
      </c>
      <c r="I3" s="41" t="s">
        <v>30</v>
      </c>
      <c r="J3" s="41" t="s">
        <v>40</v>
      </c>
      <c r="K3" s="42" t="s">
        <v>6</v>
      </c>
      <c r="L3" s="42" t="s">
        <v>7</v>
      </c>
    </row>
    <row r="4" spans="2:12" ht="13.5">
      <c r="B4" s="15" t="s">
        <v>20</v>
      </c>
      <c r="C4" s="52">
        <f>+D4+E4+F4+G4+H4+I4+J4+K4+L4</f>
        <v>40117</v>
      </c>
      <c r="D4" s="52">
        <v>14332</v>
      </c>
      <c r="E4" s="52">
        <v>24353</v>
      </c>
      <c r="F4" s="52">
        <v>0</v>
      </c>
      <c r="G4" s="52">
        <v>0</v>
      </c>
      <c r="H4" s="52">
        <v>175</v>
      </c>
      <c r="I4" s="52">
        <v>710</v>
      </c>
      <c r="J4" s="52">
        <v>391</v>
      </c>
      <c r="K4" s="52">
        <v>17</v>
      </c>
      <c r="L4" s="52">
        <v>139</v>
      </c>
    </row>
    <row r="5" spans="2:12" ht="13.5">
      <c r="B5" s="5"/>
      <c r="C5" s="4"/>
      <c r="D5" s="16">
        <f>D4/(D4+E4)*100</f>
        <v>37.04795140235233</v>
      </c>
      <c r="E5" s="16">
        <f>E4/(D4+E4)*100</f>
        <v>62.95204859764767</v>
      </c>
      <c r="F5" s="4"/>
      <c r="G5" s="4"/>
      <c r="H5" s="4"/>
      <c r="I5" s="4"/>
      <c r="J5" s="4"/>
      <c r="K5" s="4"/>
      <c r="L5" s="4"/>
    </row>
    <row r="6" spans="2:12" ht="13.5">
      <c r="B6" s="15">
        <v>38</v>
      </c>
      <c r="C6" s="52">
        <f>+D6+E6+F6+G6+H6+I6+J6+K6+L6</f>
        <v>37883</v>
      </c>
      <c r="D6" s="52">
        <v>14375</v>
      </c>
      <c r="E6" s="52">
        <v>22022</v>
      </c>
      <c r="F6" s="52">
        <v>0</v>
      </c>
      <c r="G6" s="52">
        <v>0</v>
      </c>
      <c r="H6" s="52">
        <v>166</v>
      </c>
      <c r="I6" s="52">
        <v>767</v>
      </c>
      <c r="J6" s="52">
        <v>417</v>
      </c>
      <c r="K6" s="52">
        <v>30</v>
      </c>
      <c r="L6" s="52">
        <v>106</v>
      </c>
    </row>
    <row r="7" spans="2:12" ht="13.5" customHeight="1">
      <c r="B7" s="5"/>
      <c r="C7" s="4"/>
      <c r="D7" s="16">
        <f>D6/(D6+E6)*100</f>
        <v>39.49501332527406</v>
      </c>
      <c r="E7" s="16">
        <f>E6/(D6+E6)*100</f>
        <v>60.504986674725934</v>
      </c>
      <c r="F7" s="4"/>
      <c r="G7" s="4"/>
      <c r="H7" s="4"/>
      <c r="I7" s="4"/>
      <c r="J7" s="4"/>
      <c r="K7" s="4"/>
      <c r="L7" s="4"/>
    </row>
    <row r="8" spans="2:12" ht="13.5">
      <c r="B8" s="15">
        <v>39</v>
      </c>
      <c r="C8" s="52">
        <f>+D8+E8+F8+G8+H8+I8+J8+K8+L8</f>
        <v>36146</v>
      </c>
      <c r="D8" s="52">
        <v>14224</v>
      </c>
      <c r="E8" s="52">
        <v>20437</v>
      </c>
      <c r="F8" s="52">
        <v>0</v>
      </c>
      <c r="G8" s="52">
        <v>1</v>
      </c>
      <c r="H8" s="52">
        <v>152</v>
      </c>
      <c r="I8" s="52">
        <v>780</v>
      </c>
      <c r="J8" s="52">
        <v>440</v>
      </c>
      <c r="K8" s="52">
        <v>22</v>
      </c>
      <c r="L8" s="52">
        <v>90</v>
      </c>
    </row>
    <row r="9" spans="2:12" ht="13.5">
      <c r="B9" s="5"/>
      <c r="C9" s="4"/>
      <c r="D9" s="16">
        <f>D8/(D8+E8)*100</f>
        <v>41.037477279939985</v>
      </c>
      <c r="E9" s="16">
        <f>E8/(D8+E8)*100</f>
        <v>58.96252272006001</v>
      </c>
      <c r="F9" s="4"/>
      <c r="G9" s="4"/>
      <c r="H9" s="4"/>
      <c r="I9" s="4"/>
      <c r="J9" s="4"/>
      <c r="K9" s="4"/>
      <c r="L9" s="4"/>
    </row>
    <row r="10" spans="2:12" ht="13.5">
      <c r="B10" s="15">
        <v>40</v>
      </c>
      <c r="C10" s="52">
        <f>+D10+E10+F10+G10+H10+I10+J10+K10+L10</f>
        <v>35488</v>
      </c>
      <c r="D10" s="52">
        <v>14546</v>
      </c>
      <c r="E10" s="52">
        <v>19432</v>
      </c>
      <c r="F10" s="52">
        <v>0</v>
      </c>
      <c r="G10" s="52">
        <v>0</v>
      </c>
      <c r="H10" s="52">
        <v>152</v>
      </c>
      <c r="I10" s="52">
        <v>802</v>
      </c>
      <c r="J10" s="52">
        <v>446</v>
      </c>
      <c r="K10" s="52">
        <v>14</v>
      </c>
      <c r="L10" s="52">
        <v>96</v>
      </c>
    </row>
    <row r="11" spans="2:12" ht="13.5">
      <c r="B11" s="5"/>
      <c r="C11" s="4"/>
      <c r="D11" s="16">
        <f>D10/(D10+E10)*100</f>
        <v>42.81005356407087</v>
      </c>
      <c r="E11" s="16">
        <f>E10/(D10+E10)*100</f>
        <v>57.18994643592913</v>
      </c>
      <c r="F11" s="4"/>
      <c r="G11" s="4"/>
      <c r="H11" s="4"/>
      <c r="I11" s="4"/>
      <c r="J11" s="4"/>
      <c r="K11" s="4"/>
      <c r="L11" s="4"/>
    </row>
    <row r="12" spans="2:12" ht="13.5">
      <c r="B12" s="15">
        <v>41</v>
      </c>
      <c r="C12" s="52">
        <f>+D12+E12+F12+G12+H12+I12+J12+K12+L12</f>
        <v>35570</v>
      </c>
      <c r="D12" s="52">
        <v>15001</v>
      </c>
      <c r="E12" s="52">
        <v>18956</v>
      </c>
      <c r="F12" s="52">
        <v>0</v>
      </c>
      <c r="G12" s="52">
        <v>0</v>
      </c>
      <c r="H12" s="52">
        <v>182</v>
      </c>
      <c r="I12" s="52">
        <v>814</v>
      </c>
      <c r="J12" s="52">
        <v>499</v>
      </c>
      <c r="K12" s="52">
        <v>12</v>
      </c>
      <c r="L12" s="52">
        <v>106</v>
      </c>
    </row>
    <row r="13" spans="2:12" ht="13.5">
      <c r="B13" s="5"/>
      <c r="C13" s="4"/>
      <c r="D13" s="16">
        <f>D12/(D12+E12)*100</f>
        <v>44.17645846217275</v>
      </c>
      <c r="E13" s="16">
        <f>E12/(D12+E12)*100</f>
        <v>55.823541537827246</v>
      </c>
      <c r="F13" s="4"/>
      <c r="G13" s="4"/>
      <c r="H13" s="4"/>
      <c r="I13" s="4"/>
      <c r="J13" s="4"/>
      <c r="K13" s="4"/>
      <c r="L13" s="4"/>
    </row>
    <row r="14" spans="2:12" ht="13.5">
      <c r="B14" s="15">
        <v>42</v>
      </c>
      <c r="C14" s="52">
        <f>+D14+E14+F14+G14+H14+I14+J14+K14+L14</f>
        <v>36380</v>
      </c>
      <c r="D14" s="52">
        <v>15032</v>
      </c>
      <c r="E14" s="52">
        <v>19877</v>
      </c>
      <c r="F14" s="52">
        <v>0</v>
      </c>
      <c r="G14" s="52">
        <v>0</v>
      </c>
      <c r="H14" s="52">
        <v>164</v>
      </c>
      <c r="I14" s="52">
        <v>798</v>
      </c>
      <c r="J14" s="52">
        <v>379</v>
      </c>
      <c r="K14" s="52">
        <v>9</v>
      </c>
      <c r="L14" s="52">
        <v>121</v>
      </c>
    </row>
    <row r="15" spans="2:12" ht="13.5">
      <c r="B15" s="5"/>
      <c r="C15" s="4"/>
      <c r="D15" s="16">
        <f>D14/(D14+E14)*100</f>
        <v>43.06052880346042</v>
      </c>
      <c r="E15" s="16">
        <f>E14/(D14+E14)*100</f>
        <v>56.93947119653957</v>
      </c>
      <c r="F15" s="4"/>
      <c r="G15" s="4"/>
      <c r="H15" s="4"/>
      <c r="I15" s="4"/>
      <c r="J15" s="4"/>
      <c r="K15" s="4"/>
      <c r="L15" s="4"/>
    </row>
    <row r="16" spans="2:12" ht="13.5">
      <c r="B16" s="15">
        <v>43</v>
      </c>
      <c r="C16" s="52">
        <f>+D16+E16+F16+G16+H16+I16+J16+K16+L16</f>
        <v>34437</v>
      </c>
      <c r="D16" s="52">
        <v>13723</v>
      </c>
      <c r="E16" s="52">
        <v>19523</v>
      </c>
      <c r="F16" s="52">
        <v>0</v>
      </c>
      <c r="G16" s="52">
        <v>1</v>
      </c>
      <c r="H16" s="52">
        <v>144</v>
      </c>
      <c r="I16" s="52">
        <v>651</v>
      </c>
      <c r="J16" s="52">
        <v>323</v>
      </c>
      <c r="K16" s="52">
        <v>9</v>
      </c>
      <c r="L16" s="52">
        <v>63</v>
      </c>
    </row>
    <row r="17" spans="2:12" ht="13.5">
      <c r="B17" s="5"/>
      <c r="C17" s="4"/>
      <c r="D17" s="16">
        <f>D16/(D16+E16)*100</f>
        <v>41.27714612284185</v>
      </c>
      <c r="E17" s="16">
        <f>E16/(D16+E16)*100</f>
        <v>58.72285387715815</v>
      </c>
      <c r="F17" s="4"/>
      <c r="G17" s="4"/>
      <c r="H17" s="4"/>
      <c r="I17" s="4"/>
      <c r="J17" s="4"/>
      <c r="K17" s="4"/>
      <c r="L17" s="4"/>
    </row>
    <row r="18" spans="2:12" ht="13.5">
      <c r="B18" s="15">
        <v>44</v>
      </c>
      <c r="C18" s="52">
        <f>+D18+E18+F18+G18+H18+I18+J18+K18+L18</f>
        <v>32183</v>
      </c>
      <c r="D18" s="52">
        <v>11915</v>
      </c>
      <c r="E18" s="52">
        <v>19173</v>
      </c>
      <c r="F18" s="52">
        <v>0</v>
      </c>
      <c r="G18" s="52">
        <v>0</v>
      </c>
      <c r="H18" s="52">
        <v>144</v>
      </c>
      <c r="I18" s="52">
        <v>564</v>
      </c>
      <c r="J18" s="52">
        <v>280</v>
      </c>
      <c r="K18" s="52">
        <v>17</v>
      </c>
      <c r="L18" s="52">
        <v>90</v>
      </c>
    </row>
    <row r="19" spans="2:12" ht="13.5">
      <c r="B19" s="5"/>
      <c r="C19" s="4"/>
      <c r="D19" s="16">
        <f>D18/(D18+E18)*100</f>
        <v>38.326685537828105</v>
      </c>
      <c r="E19" s="16">
        <f>E18/(D18+E18)*100</f>
        <v>61.6733144621719</v>
      </c>
      <c r="F19" s="4"/>
      <c r="G19" s="4"/>
      <c r="H19" s="4"/>
      <c r="I19" s="4"/>
      <c r="J19" s="4"/>
      <c r="K19" s="4"/>
      <c r="L19" s="4"/>
    </row>
    <row r="20" spans="2:12" ht="13.5">
      <c r="B20" s="15">
        <v>45</v>
      </c>
      <c r="C20" s="52">
        <f>+D20+E20+F20+G20+H20+I20+J20+K20+L20</f>
        <v>29831</v>
      </c>
      <c r="D20" s="52">
        <v>11015</v>
      </c>
      <c r="E20" s="52">
        <v>17855</v>
      </c>
      <c r="F20" s="52">
        <v>0</v>
      </c>
      <c r="G20" s="52">
        <v>0</v>
      </c>
      <c r="H20" s="52">
        <v>126</v>
      </c>
      <c r="I20" s="52">
        <v>465</v>
      </c>
      <c r="J20" s="52">
        <v>282</v>
      </c>
      <c r="K20" s="52">
        <v>13</v>
      </c>
      <c r="L20" s="52">
        <v>75</v>
      </c>
    </row>
    <row r="21" spans="2:12" ht="13.5">
      <c r="B21" s="5"/>
      <c r="C21" s="4"/>
      <c r="D21" s="16">
        <f>D20/(D20+E20)*100</f>
        <v>38.1537928645653</v>
      </c>
      <c r="E21" s="16">
        <f>E20/(D20+E20)*100</f>
        <v>61.8462071354347</v>
      </c>
      <c r="F21" s="4"/>
      <c r="G21" s="4"/>
      <c r="H21" s="4"/>
      <c r="I21" s="4"/>
      <c r="J21" s="4"/>
      <c r="K21" s="4"/>
      <c r="L21" s="4"/>
    </row>
    <row r="22" spans="2:12" ht="13.5">
      <c r="B22" s="15">
        <v>46</v>
      </c>
      <c r="C22" s="52">
        <f>+D22+E22+F22+G22+H22+I22+J22+K22+L22</f>
        <v>29021</v>
      </c>
      <c r="D22" s="52">
        <v>10639</v>
      </c>
      <c r="E22" s="52">
        <v>17462</v>
      </c>
      <c r="F22" s="52">
        <v>0</v>
      </c>
      <c r="G22" s="52">
        <v>0</v>
      </c>
      <c r="H22" s="52">
        <v>125</v>
      </c>
      <c r="I22" s="52">
        <v>393</v>
      </c>
      <c r="J22" s="52">
        <v>331</v>
      </c>
      <c r="K22" s="52">
        <v>7</v>
      </c>
      <c r="L22" s="52">
        <v>64</v>
      </c>
    </row>
    <row r="23" spans="2:12" ht="13.5">
      <c r="B23" s="5"/>
      <c r="C23" s="4"/>
      <c r="D23" s="16">
        <f>D22/(D22+E22)*100</f>
        <v>37.859862638340275</v>
      </c>
      <c r="E23" s="16">
        <f>E22/(D22+E22)*100</f>
        <v>62.14013736165973</v>
      </c>
      <c r="F23" s="4"/>
      <c r="G23" s="4"/>
      <c r="H23" s="4"/>
      <c r="I23" s="4"/>
      <c r="J23" s="4"/>
      <c r="K23" s="4"/>
      <c r="L23" s="4"/>
    </row>
    <row r="24" spans="2:12" ht="13.5">
      <c r="B24" s="15">
        <v>47</v>
      </c>
      <c r="C24" s="52">
        <f>+D24+E24+F24+G24+H24+I24+J24+K24+L24</f>
        <v>29097</v>
      </c>
      <c r="D24" s="52">
        <v>11789</v>
      </c>
      <c r="E24" s="52">
        <v>16436</v>
      </c>
      <c r="F24" s="52">
        <v>0</v>
      </c>
      <c r="G24" s="52">
        <v>0</v>
      </c>
      <c r="H24" s="52">
        <v>118</v>
      </c>
      <c r="I24" s="52">
        <v>361</v>
      </c>
      <c r="J24" s="52">
        <v>327</v>
      </c>
      <c r="K24" s="52">
        <v>9</v>
      </c>
      <c r="L24" s="52">
        <v>57</v>
      </c>
    </row>
    <row r="25" spans="2:12" ht="13.5">
      <c r="B25" s="5"/>
      <c r="C25" s="4"/>
      <c r="D25" s="16">
        <f>D24/(D24+E24)*100</f>
        <v>41.767936226749335</v>
      </c>
      <c r="E25" s="16">
        <f>E24/(D24+E24)*100</f>
        <v>58.232063773250665</v>
      </c>
      <c r="F25" s="4"/>
      <c r="G25" s="4"/>
      <c r="H25" s="4"/>
      <c r="I25" s="4"/>
      <c r="J25" s="4"/>
      <c r="K25" s="4"/>
      <c r="L25" s="4"/>
    </row>
    <row r="26" spans="2:12" ht="13.5">
      <c r="B26" s="15">
        <v>48</v>
      </c>
      <c r="C26" s="52">
        <f>+D26+E26+F26+G26+H26+I26+J26+K26+L26</f>
        <v>29160</v>
      </c>
      <c r="D26" s="52">
        <v>12188</v>
      </c>
      <c r="E26" s="52">
        <v>16008</v>
      </c>
      <c r="F26" s="52">
        <v>0</v>
      </c>
      <c r="G26" s="52">
        <v>0</v>
      </c>
      <c r="H26" s="52">
        <v>158</v>
      </c>
      <c r="I26" s="52">
        <v>382</v>
      </c>
      <c r="J26" s="52">
        <v>354</v>
      </c>
      <c r="K26" s="52">
        <v>4</v>
      </c>
      <c r="L26" s="52">
        <v>66</v>
      </c>
    </row>
    <row r="27" spans="2:12" ht="13.5">
      <c r="B27" s="5"/>
      <c r="C27" s="4"/>
      <c r="D27" s="16">
        <f>D26/(D26+E26)*100</f>
        <v>43.225989502057026</v>
      </c>
      <c r="E27" s="16">
        <f>E26/(D26+E26)*100</f>
        <v>56.774010497942974</v>
      </c>
      <c r="F27" s="4"/>
      <c r="G27" s="4"/>
      <c r="H27" s="4"/>
      <c r="I27" s="4"/>
      <c r="J27" s="4"/>
      <c r="K27" s="4"/>
      <c r="L27" s="4"/>
    </row>
    <row r="28" spans="2:12" ht="13.5">
      <c r="B28" s="15">
        <v>49</v>
      </c>
      <c r="C28" s="52">
        <f>+D28+E28+F28+G28+H28+I28+J28+K28+L28</f>
        <v>28026</v>
      </c>
      <c r="D28" s="52">
        <v>11655</v>
      </c>
      <c r="E28" s="52">
        <v>15536</v>
      </c>
      <c r="F28" s="52">
        <v>0</v>
      </c>
      <c r="G28" s="52">
        <v>0</v>
      </c>
      <c r="H28" s="52">
        <v>142</v>
      </c>
      <c r="I28" s="52">
        <v>345</v>
      </c>
      <c r="J28" s="52">
        <v>275</v>
      </c>
      <c r="K28" s="52">
        <v>3</v>
      </c>
      <c r="L28" s="52">
        <v>70</v>
      </c>
    </row>
    <row r="29" spans="2:12" ht="13.5">
      <c r="B29" s="5"/>
      <c r="C29" s="4"/>
      <c r="D29" s="16">
        <f>D28/(D28+E28)*100</f>
        <v>42.86344746423449</v>
      </c>
      <c r="E29" s="16">
        <f>E28/(D28+E28)*100</f>
        <v>57.1365525357655</v>
      </c>
      <c r="F29" s="4"/>
      <c r="G29" s="4"/>
      <c r="H29" s="4"/>
      <c r="I29" s="4"/>
      <c r="J29" s="4"/>
      <c r="K29" s="4"/>
      <c r="L29" s="4"/>
    </row>
    <row r="30" spans="2:12" ht="13.5">
      <c r="B30" s="15">
        <v>50</v>
      </c>
      <c r="C30" s="52">
        <f>+D30+E30+F30+G30+H30+I30+J30+K30+L30</f>
        <v>27512</v>
      </c>
      <c r="D30" s="52">
        <v>11736</v>
      </c>
      <c r="E30" s="52">
        <v>14933</v>
      </c>
      <c r="F30" s="52">
        <v>0</v>
      </c>
      <c r="G30" s="52">
        <v>0</v>
      </c>
      <c r="H30" s="52">
        <v>109</v>
      </c>
      <c r="I30" s="52">
        <v>359</v>
      </c>
      <c r="J30" s="52">
        <v>286</v>
      </c>
      <c r="K30" s="52">
        <v>6</v>
      </c>
      <c r="L30" s="52">
        <v>83</v>
      </c>
    </row>
    <row r="31" spans="2:12" ht="13.5">
      <c r="B31" s="5"/>
      <c r="C31" s="4"/>
      <c r="D31" s="16">
        <f>D30/(D30+E30)*100</f>
        <v>44.006149461922085</v>
      </c>
      <c r="E31" s="16">
        <f>E30/(D30+E30)*100</f>
        <v>55.993850538077915</v>
      </c>
      <c r="F31" s="4"/>
      <c r="G31" s="4"/>
      <c r="H31" s="4"/>
      <c r="I31" s="4"/>
      <c r="J31" s="4"/>
      <c r="K31" s="4"/>
      <c r="L31" s="4"/>
    </row>
    <row r="32" spans="2:12" ht="13.5">
      <c r="B32" s="15">
        <v>51</v>
      </c>
      <c r="C32" s="52">
        <f>+D32+E32+F32+G32+H32+I32+J32+K32+L32</f>
        <v>27926</v>
      </c>
      <c r="D32" s="52">
        <v>12272</v>
      </c>
      <c r="E32" s="52">
        <v>14668</v>
      </c>
      <c r="F32" s="52">
        <v>0</v>
      </c>
      <c r="G32" s="52">
        <v>0</v>
      </c>
      <c r="H32" s="52">
        <v>126</v>
      </c>
      <c r="I32" s="52">
        <v>423</v>
      </c>
      <c r="J32" s="52">
        <v>359</v>
      </c>
      <c r="K32" s="52">
        <v>6</v>
      </c>
      <c r="L32" s="52">
        <v>72</v>
      </c>
    </row>
    <row r="33" spans="2:12" ht="13.5">
      <c r="B33" s="5"/>
      <c r="C33" s="4"/>
      <c r="D33" s="16">
        <f>D32/(D32+E32)*100</f>
        <v>45.55308092056421</v>
      </c>
      <c r="E33" s="16">
        <f>E32/(D32+E32)*100</f>
        <v>54.44691907943579</v>
      </c>
      <c r="F33" s="4"/>
      <c r="G33" s="4"/>
      <c r="H33" s="4"/>
      <c r="I33" s="4"/>
      <c r="J33" s="4"/>
      <c r="K33" s="4"/>
      <c r="L33" s="4"/>
    </row>
    <row r="34" spans="2:12" ht="13.5">
      <c r="B34" s="15">
        <v>52</v>
      </c>
      <c r="C34" s="52">
        <f>+D34+E34+F34+G34+H34+I34+J34+K34+L34</f>
        <v>28026</v>
      </c>
      <c r="D34" s="52">
        <v>12709</v>
      </c>
      <c r="E34" s="52">
        <v>14381</v>
      </c>
      <c r="F34" s="52">
        <v>0</v>
      </c>
      <c r="G34" s="52">
        <v>0</v>
      </c>
      <c r="H34" s="52">
        <v>111</v>
      </c>
      <c r="I34" s="52">
        <v>408</v>
      </c>
      <c r="J34" s="52">
        <v>336</v>
      </c>
      <c r="K34" s="52">
        <v>8</v>
      </c>
      <c r="L34" s="52">
        <v>73</v>
      </c>
    </row>
    <row r="35" spans="2:12" ht="13.5">
      <c r="B35" s="5"/>
      <c r="C35" s="4"/>
      <c r="D35" s="16">
        <f>D34/(D34+E34)*100</f>
        <v>46.913990402362494</v>
      </c>
      <c r="E35" s="16">
        <f>E34/(D34+E34)*100</f>
        <v>53.086009597637506</v>
      </c>
      <c r="F35" s="4"/>
      <c r="G35" s="4"/>
      <c r="H35" s="4"/>
      <c r="I35" s="4"/>
      <c r="J35" s="4"/>
      <c r="K35" s="4"/>
      <c r="L35" s="4"/>
    </row>
    <row r="36" spans="2:12" ht="13.5">
      <c r="B36" s="15">
        <v>53</v>
      </c>
      <c r="C36" s="52">
        <f>+D36+E36+F36+G36+H36+I36+J36+K36+L36</f>
        <v>29167</v>
      </c>
      <c r="D36" s="52">
        <v>13750</v>
      </c>
      <c r="E36" s="52">
        <v>14373</v>
      </c>
      <c r="F36" s="52">
        <v>0</v>
      </c>
      <c r="G36" s="52">
        <v>0</v>
      </c>
      <c r="H36" s="52">
        <v>98</v>
      </c>
      <c r="I36" s="52">
        <v>440</v>
      </c>
      <c r="J36" s="52">
        <v>435</v>
      </c>
      <c r="K36" s="52">
        <v>3</v>
      </c>
      <c r="L36" s="52">
        <v>68</v>
      </c>
    </row>
    <row r="37" spans="2:12" ht="13.5">
      <c r="B37" s="5"/>
      <c r="C37" s="4"/>
      <c r="D37" s="16">
        <f>D36/(D36+E36)*100</f>
        <v>48.892365679337196</v>
      </c>
      <c r="E37" s="16">
        <f>E36/(D36+E36)*100</f>
        <v>51.1076343206628</v>
      </c>
      <c r="F37" s="4"/>
      <c r="G37" s="4"/>
      <c r="H37" s="4"/>
      <c r="I37" s="4"/>
      <c r="J37" s="4"/>
      <c r="K37" s="4"/>
      <c r="L37" s="4"/>
    </row>
    <row r="38" spans="2:12" ht="13.5">
      <c r="B38" s="15">
        <v>54</v>
      </c>
      <c r="C38" s="52">
        <f>+D38+E38+F38+G38+H38+I38+J38+K38+L38</f>
        <v>29594</v>
      </c>
      <c r="D38" s="52">
        <v>14010</v>
      </c>
      <c r="E38" s="52">
        <v>14638</v>
      </c>
      <c r="F38" s="52">
        <v>0</v>
      </c>
      <c r="G38" s="52">
        <v>0</v>
      </c>
      <c r="H38" s="52">
        <v>92</v>
      </c>
      <c r="I38" s="52">
        <v>423</v>
      </c>
      <c r="J38" s="52">
        <v>381</v>
      </c>
      <c r="K38" s="52">
        <v>3</v>
      </c>
      <c r="L38" s="52">
        <v>47</v>
      </c>
    </row>
    <row r="39" spans="2:12" ht="13.5">
      <c r="B39" s="5"/>
      <c r="C39" s="4"/>
      <c r="D39" s="16">
        <f>D38/(D38+E38)*100</f>
        <v>48.903937447640324</v>
      </c>
      <c r="E39" s="16">
        <f>E38/(D38+E38)*100</f>
        <v>51.096062552359676</v>
      </c>
      <c r="F39" s="4"/>
      <c r="G39" s="4"/>
      <c r="H39" s="4"/>
      <c r="I39" s="4"/>
      <c r="J39" s="4"/>
      <c r="K39" s="4"/>
      <c r="L39" s="4"/>
    </row>
    <row r="40" spans="2:12" ht="13.5">
      <c r="B40" s="15">
        <v>55</v>
      </c>
      <c r="C40" s="52">
        <f>+D40+E40+F40+G40+H40+I40+J40+K40+L40</f>
        <v>30215</v>
      </c>
      <c r="D40" s="52">
        <v>14140</v>
      </c>
      <c r="E40" s="52">
        <v>15202</v>
      </c>
      <c r="F40" s="52">
        <v>0</v>
      </c>
      <c r="G40" s="52">
        <v>0</v>
      </c>
      <c r="H40" s="52">
        <v>99</v>
      </c>
      <c r="I40" s="52">
        <v>365</v>
      </c>
      <c r="J40" s="52">
        <v>343</v>
      </c>
      <c r="K40" s="52">
        <v>2</v>
      </c>
      <c r="L40" s="52">
        <v>64</v>
      </c>
    </row>
    <row r="41" spans="2:12" ht="13.5">
      <c r="B41" s="5"/>
      <c r="C41" s="4"/>
      <c r="D41" s="16">
        <f>D40/(D40+E40)*100</f>
        <v>48.19030740917456</v>
      </c>
      <c r="E41" s="16">
        <f>E40/(D40+E40)*100</f>
        <v>51.80969259082544</v>
      </c>
      <c r="F41" s="4"/>
      <c r="G41" s="4"/>
      <c r="H41" s="4"/>
      <c r="I41" s="4"/>
      <c r="J41" s="4"/>
      <c r="K41" s="4"/>
      <c r="L41" s="4"/>
    </row>
    <row r="42" spans="2:12" ht="13.5">
      <c r="B42" s="15">
        <v>56</v>
      </c>
      <c r="C42" s="52">
        <f>+D42+E42+F42+G42+H42+I42+J42+K42+L42</f>
        <v>30461</v>
      </c>
      <c r="D42" s="52">
        <v>14463</v>
      </c>
      <c r="E42" s="52">
        <v>15040</v>
      </c>
      <c r="F42" s="52">
        <v>0</v>
      </c>
      <c r="G42" s="52">
        <v>0</v>
      </c>
      <c r="H42" s="52">
        <v>103</v>
      </c>
      <c r="I42" s="52">
        <v>399</v>
      </c>
      <c r="J42" s="52">
        <v>389</v>
      </c>
      <c r="K42" s="52">
        <v>4</v>
      </c>
      <c r="L42" s="52">
        <v>63</v>
      </c>
    </row>
    <row r="43" spans="2:12" ht="13.5">
      <c r="B43" s="5"/>
      <c r="C43" s="4"/>
      <c r="D43" s="16">
        <f>D42/(D42+E42)*100</f>
        <v>49.02213334237196</v>
      </c>
      <c r="E43" s="16">
        <f>E42/(D42+E42)*100</f>
        <v>50.977866657628034</v>
      </c>
      <c r="F43" s="4"/>
      <c r="G43" s="4"/>
      <c r="H43" s="4"/>
      <c r="I43" s="4"/>
      <c r="J43" s="4"/>
      <c r="K43" s="4"/>
      <c r="L43" s="4"/>
    </row>
    <row r="44" spans="2:17" ht="13.5">
      <c r="B44" s="15">
        <v>57</v>
      </c>
      <c r="C44" s="52">
        <f>+D44+E44+F44+G44+H44+I44+J44+K44+L44</f>
        <v>31361</v>
      </c>
      <c r="D44" s="52">
        <v>14901</v>
      </c>
      <c r="E44" s="52">
        <v>15381</v>
      </c>
      <c r="F44" s="52">
        <v>0</v>
      </c>
      <c r="G44" s="52">
        <v>0</v>
      </c>
      <c r="H44" s="52">
        <v>94</v>
      </c>
      <c r="I44" s="52">
        <v>526</v>
      </c>
      <c r="J44" s="52">
        <v>394</v>
      </c>
      <c r="K44" s="52">
        <v>0</v>
      </c>
      <c r="L44" s="52">
        <v>65</v>
      </c>
      <c r="Q44" s="65"/>
    </row>
    <row r="45" spans="2:12" ht="13.5">
      <c r="B45" s="5"/>
      <c r="C45" s="4"/>
      <c r="D45" s="16">
        <f>D44/(D44+E44)*100</f>
        <v>49.20744997027938</v>
      </c>
      <c r="E45" s="16">
        <f>E44/(D44+E44)*100</f>
        <v>50.79255002972063</v>
      </c>
      <c r="F45" s="4"/>
      <c r="G45" s="4"/>
      <c r="H45" s="4"/>
      <c r="I45" s="4"/>
      <c r="J45" s="4"/>
      <c r="K45" s="4"/>
      <c r="L45" s="4"/>
    </row>
    <row r="46" spans="2:12" ht="13.5">
      <c r="B46" s="15">
        <v>58</v>
      </c>
      <c r="C46" s="52">
        <f>+D46+E46+F46+G46+H46+I46+J46+K46+L46</f>
        <v>32464</v>
      </c>
      <c r="D46" s="52">
        <v>14561</v>
      </c>
      <c r="E46" s="52">
        <v>16885</v>
      </c>
      <c r="F46" s="52">
        <v>0</v>
      </c>
      <c r="G46" s="52">
        <v>0</v>
      </c>
      <c r="H46" s="52">
        <v>99</v>
      </c>
      <c r="I46" s="52">
        <v>554</v>
      </c>
      <c r="J46" s="52">
        <v>285</v>
      </c>
      <c r="K46" s="52">
        <v>2</v>
      </c>
      <c r="L46" s="52">
        <v>78</v>
      </c>
    </row>
    <row r="47" spans="2:12" ht="13.5">
      <c r="B47" s="5"/>
      <c r="C47" s="4"/>
      <c r="D47" s="16">
        <f>D46/(D46+E46)*100</f>
        <v>46.304776442154804</v>
      </c>
      <c r="E47" s="16">
        <f>E46/(D46+E46)*100</f>
        <v>53.695223557845196</v>
      </c>
      <c r="F47" s="4"/>
      <c r="G47" s="4"/>
      <c r="H47" s="4"/>
      <c r="I47" s="4"/>
      <c r="J47" s="4"/>
      <c r="K47" s="4"/>
      <c r="L47" s="4"/>
    </row>
    <row r="48" spans="2:12" ht="13.5">
      <c r="B48" s="15">
        <v>59</v>
      </c>
      <c r="C48" s="52">
        <f>+D48+E48+F48+G48+H48+I48+J48+K48+L48</f>
        <v>33644</v>
      </c>
      <c r="D48" s="52">
        <v>13791</v>
      </c>
      <c r="E48" s="52">
        <v>18716</v>
      </c>
      <c r="F48" s="52">
        <v>0</v>
      </c>
      <c r="G48" s="52">
        <v>0</v>
      </c>
      <c r="H48" s="52">
        <v>96</v>
      </c>
      <c r="I48" s="52">
        <v>649</v>
      </c>
      <c r="J48" s="52">
        <v>309</v>
      </c>
      <c r="K48" s="52">
        <v>5</v>
      </c>
      <c r="L48" s="52">
        <v>78</v>
      </c>
    </row>
    <row r="49" spans="2:12" ht="13.5">
      <c r="B49" s="5"/>
      <c r="C49" s="4"/>
      <c r="D49" s="16">
        <f>D48/(D48+E48)*100</f>
        <v>42.424708524317836</v>
      </c>
      <c r="E49" s="16">
        <f>E48/(D48+E48)*100</f>
        <v>57.57529147568216</v>
      </c>
      <c r="F49" s="4"/>
      <c r="G49" s="4"/>
      <c r="H49" s="4"/>
      <c r="I49" s="4"/>
      <c r="J49" s="4"/>
      <c r="K49" s="4"/>
      <c r="L49" s="4"/>
    </row>
    <row r="50" spans="2:12" ht="13.5">
      <c r="B50" s="15">
        <v>60</v>
      </c>
      <c r="C50" s="52">
        <f>+D50+E50+F50+G50+H50+I50+J50+K50+L50</f>
        <v>33033</v>
      </c>
      <c r="D50" s="52">
        <v>14143</v>
      </c>
      <c r="E50" s="52">
        <v>17795</v>
      </c>
      <c r="F50" s="52">
        <v>0</v>
      </c>
      <c r="G50" s="52">
        <v>0</v>
      </c>
      <c r="H50" s="52">
        <v>85</v>
      </c>
      <c r="I50" s="52">
        <v>619</v>
      </c>
      <c r="J50" s="52">
        <v>297</v>
      </c>
      <c r="K50" s="52">
        <v>4</v>
      </c>
      <c r="L50" s="52">
        <v>90</v>
      </c>
    </row>
    <row r="51" spans="2:12" ht="13.5">
      <c r="B51" s="5"/>
      <c r="C51" s="4"/>
      <c r="D51" s="16">
        <f>D50/(D50+E50)*100</f>
        <v>44.282672678314235</v>
      </c>
      <c r="E51" s="16">
        <f>E50/(D50+E50)*100</f>
        <v>55.71732732168576</v>
      </c>
      <c r="F51" s="4"/>
      <c r="G51" s="4"/>
      <c r="H51" s="4"/>
      <c r="I51" s="4"/>
      <c r="J51" s="4"/>
      <c r="K51" s="4"/>
      <c r="L51" s="4"/>
    </row>
    <row r="52" spans="2:12" ht="13.5">
      <c r="B52" s="15">
        <v>61</v>
      </c>
      <c r="C52" s="52">
        <f>+D52+E52+F52+G52+H52+I52+J52+K52+L52</f>
        <v>32893</v>
      </c>
      <c r="D52" s="52">
        <v>13687</v>
      </c>
      <c r="E52" s="52">
        <v>18130</v>
      </c>
      <c r="F52" s="52">
        <v>0</v>
      </c>
      <c r="G52" s="52">
        <v>0</v>
      </c>
      <c r="H52" s="52">
        <v>82</v>
      </c>
      <c r="I52" s="52">
        <v>615</v>
      </c>
      <c r="J52" s="52">
        <v>284</v>
      </c>
      <c r="K52" s="52">
        <v>3</v>
      </c>
      <c r="L52" s="52">
        <v>92</v>
      </c>
    </row>
    <row r="53" spans="2:12" ht="13.5">
      <c r="B53" s="5"/>
      <c r="C53" s="4"/>
      <c r="D53" s="16">
        <f>D52/(D52+E52)*100</f>
        <v>43.01788352138794</v>
      </c>
      <c r="E53" s="16">
        <f>E52/(D52+E52)*100</f>
        <v>56.98211647861206</v>
      </c>
      <c r="F53" s="4"/>
      <c r="G53" s="4"/>
      <c r="H53" s="4"/>
      <c r="I53" s="4"/>
      <c r="J53" s="4"/>
      <c r="K53" s="4"/>
      <c r="L53" s="4"/>
    </row>
    <row r="54" spans="2:12" ht="13.5">
      <c r="B54" s="15">
        <v>62</v>
      </c>
      <c r="C54" s="52">
        <f>+D54+E54+F54+G54+H54+I54+J54+K54+L54</f>
        <v>32108</v>
      </c>
      <c r="D54" s="52">
        <v>13413</v>
      </c>
      <c r="E54" s="52">
        <v>17603</v>
      </c>
      <c r="F54" s="52">
        <v>0</v>
      </c>
      <c r="G54" s="52">
        <v>0</v>
      </c>
      <c r="H54" s="52">
        <v>77</v>
      </c>
      <c r="I54" s="52">
        <v>624</v>
      </c>
      <c r="J54" s="52">
        <v>299</v>
      </c>
      <c r="K54" s="52">
        <v>3</v>
      </c>
      <c r="L54" s="52">
        <v>89</v>
      </c>
    </row>
    <row r="55" spans="2:12" ht="13.5">
      <c r="B55" s="5"/>
      <c r="C55" s="4"/>
      <c r="D55" s="16">
        <f>D54/(D54+E54)*100</f>
        <v>43.245421717823056</v>
      </c>
      <c r="E55" s="16">
        <f>E54/(D54+E54)*100</f>
        <v>56.75457828217694</v>
      </c>
      <c r="F55" s="4"/>
      <c r="G55" s="4"/>
      <c r="H55" s="4"/>
      <c r="I55" s="4"/>
      <c r="J55" s="4"/>
      <c r="K55" s="4"/>
      <c r="L55" s="4"/>
    </row>
    <row r="56" spans="2:12" ht="13.5">
      <c r="B56" s="15">
        <v>63</v>
      </c>
      <c r="C56" s="52">
        <f>+D56+E56+F56+G56+H56+I56+J56+K56+L56</f>
        <v>30828</v>
      </c>
      <c r="D56" s="52">
        <v>13300</v>
      </c>
      <c r="E56" s="52">
        <v>16540</v>
      </c>
      <c r="F56" s="52">
        <v>0</v>
      </c>
      <c r="G56" s="52">
        <v>0</v>
      </c>
      <c r="H56" s="52">
        <v>66</v>
      </c>
      <c r="I56" s="52">
        <v>540</v>
      </c>
      <c r="J56" s="52">
        <v>288</v>
      </c>
      <c r="K56" s="52">
        <v>0</v>
      </c>
      <c r="L56" s="52">
        <v>94</v>
      </c>
    </row>
    <row r="57" spans="2:12" ht="13.5">
      <c r="B57" s="5"/>
      <c r="C57" s="4"/>
      <c r="D57" s="16">
        <f>D56/(D56+E56)*100</f>
        <v>44.571045576407506</v>
      </c>
      <c r="E57" s="16">
        <f>E56/(D56+E56)*100</f>
        <v>55.428954423592494</v>
      </c>
      <c r="F57" s="4"/>
      <c r="G57" s="4"/>
      <c r="H57" s="4"/>
      <c r="I57" s="4"/>
      <c r="J57" s="4"/>
      <c r="K57" s="4"/>
      <c r="L57" s="4"/>
    </row>
    <row r="58" spans="2:12" ht="13.5">
      <c r="B58" s="15" t="s">
        <v>13</v>
      </c>
      <c r="C58" s="52">
        <f>+D58+E58+F58+G58+H58+I58+J58+K58+L58</f>
        <v>29601</v>
      </c>
      <c r="D58" s="52">
        <v>12572</v>
      </c>
      <c r="E58" s="52">
        <v>16200</v>
      </c>
      <c r="F58" s="52">
        <v>0</v>
      </c>
      <c r="G58" s="52">
        <v>4</v>
      </c>
      <c r="H58" s="52">
        <v>51</v>
      </c>
      <c r="I58" s="52">
        <v>426</v>
      </c>
      <c r="J58" s="52">
        <v>248</v>
      </c>
      <c r="K58" s="52">
        <v>3</v>
      </c>
      <c r="L58" s="52">
        <v>97</v>
      </c>
    </row>
    <row r="59" spans="2:12" ht="13.5">
      <c r="B59" s="5"/>
      <c r="C59" s="4"/>
      <c r="D59" s="16">
        <f>D58/(D58+E58)*100</f>
        <v>43.695259279855414</v>
      </c>
      <c r="E59" s="16">
        <f>E58/(D58+E58)*100</f>
        <v>56.304740720144586</v>
      </c>
      <c r="F59" s="4"/>
      <c r="G59" s="4"/>
      <c r="H59" s="4"/>
      <c r="I59" s="4"/>
      <c r="J59" s="4"/>
      <c r="K59" s="4"/>
      <c r="L59" s="4"/>
    </row>
    <row r="60" spans="2:12" ht="13.5">
      <c r="B60" s="13" t="s">
        <v>14</v>
      </c>
      <c r="C60" s="52">
        <f>+D60+E60+F60+G60+H60+I60+J60+K60+L60</f>
        <v>27090</v>
      </c>
      <c r="D60" s="52">
        <v>11557</v>
      </c>
      <c r="E60" s="52">
        <v>14896</v>
      </c>
      <c r="F60" s="52">
        <v>0</v>
      </c>
      <c r="G60" s="52">
        <v>0</v>
      </c>
      <c r="H60" s="52">
        <v>63</v>
      </c>
      <c r="I60" s="52">
        <v>293</v>
      </c>
      <c r="J60" s="52">
        <v>177</v>
      </c>
      <c r="K60" s="52">
        <v>4</v>
      </c>
      <c r="L60" s="52">
        <v>100</v>
      </c>
    </row>
    <row r="61" spans="2:12" ht="13.5">
      <c r="B61" s="5"/>
      <c r="C61" s="4"/>
      <c r="D61" s="16">
        <f>D60/(D60+E60)*100</f>
        <v>43.68880656258269</v>
      </c>
      <c r="E61" s="16">
        <f>E60/(D60+E60)*100</f>
        <v>56.31119343741731</v>
      </c>
      <c r="F61" s="4"/>
      <c r="G61" s="4"/>
      <c r="H61" s="4"/>
      <c r="I61" s="4"/>
      <c r="J61" s="4"/>
      <c r="K61" s="4"/>
      <c r="L61" s="4"/>
    </row>
    <row r="62" spans="2:12" ht="13.5">
      <c r="B62" s="13" t="s">
        <v>21</v>
      </c>
      <c r="C62" s="52">
        <f>+D62+E62+F62+G62+H62+I62+J62+K62+L62</f>
        <v>24618</v>
      </c>
      <c r="D62" s="52">
        <v>10211</v>
      </c>
      <c r="E62" s="52">
        <v>13831</v>
      </c>
      <c r="F62" s="52">
        <v>0</v>
      </c>
      <c r="G62" s="52">
        <v>0</v>
      </c>
      <c r="H62" s="52">
        <v>73</v>
      </c>
      <c r="I62" s="52">
        <v>268</v>
      </c>
      <c r="J62" s="52">
        <v>158</v>
      </c>
      <c r="K62" s="52">
        <v>1</v>
      </c>
      <c r="L62" s="52">
        <v>76</v>
      </c>
    </row>
    <row r="63" spans="2:12" ht="13.5">
      <c r="B63" s="5"/>
      <c r="C63" s="4"/>
      <c r="D63" s="16">
        <f>D62/(D62+E62)*100</f>
        <v>42.47150819399385</v>
      </c>
      <c r="E63" s="16">
        <f>E62/(D62+E62)*100</f>
        <v>57.52849180600615</v>
      </c>
      <c r="F63" s="4"/>
      <c r="G63" s="4"/>
      <c r="H63" s="4"/>
      <c r="I63" s="4"/>
      <c r="J63" s="4"/>
      <c r="K63" s="4"/>
      <c r="L63" s="4"/>
    </row>
    <row r="64" spans="2:12" ht="13.5">
      <c r="B64" s="13" t="s">
        <v>12</v>
      </c>
      <c r="C64" s="52">
        <f>+D64+E64+F64+G64+H64+I64+J64+K64+L64</f>
        <v>22824</v>
      </c>
      <c r="D64" s="52">
        <v>9714</v>
      </c>
      <c r="E64" s="52">
        <v>12417</v>
      </c>
      <c r="F64" s="52">
        <v>0</v>
      </c>
      <c r="G64" s="52">
        <v>0</v>
      </c>
      <c r="H64" s="52">
        <v>75</v>
      </c>
      <c r="I64" s="52">
        <v>330</v>
      </c>
      <c r="J64" s="52">
        <v>195</v>
      </c>
      <c r="K64" s="52">
        <v>0</v>
      </c>
      <c r="L64" s="52">
        <v>93</v>
      </c>
    </row>
    <row r="65" spans="2:12" ht="13.5">
      <c r="B65" s="5"/>
      <c r="C65" s="4"/>
      <c r="D65" s="16">
        <f>D64/(D64+E64)*100</f>
        <v>43.893181510098955</v>
      </c>
      <c r="E65" s="16">
        <f>E64/(D64+E64)*100</f>
        <v>56.106818489901045</v>
      </c>
      <c r="F65" s="4"/>
      <c r="G65" s="4"/>
      <c r="H65" s="4"/>
      <c r="I65" s="4"/>
      <c r="J65" s="4"/>
      <c r="K65" s="4"/>
      <c r="L65" s="4"/>
    </row>
    <row r="66" spans="2:12" ht="13.5">
      <c r="B66" s="13" t="s">
        <v>22</v>
      </c>
      <c r="C66" s="52">
        <f>+D66+E66+F66+G66+H66+I66+J66+K66+L66</f>
        <v>22790</v>
      </c>
      <c r="D66" s="52">
        <v>9504</v>
      </c>
      <c r="E66" s="52">
        <v>12532</v>
      </c>
      <c r="F66" s="52">
        <v>0</v>
      </c>
      <c r="G66" s="52">
        <v>0</v>
      </c>
      <c r="H66" s="52">
        <v>72</v>
      </c>
      <c r="I66" s="52">
        <v>396</v>
      </c>
      <c r="J66" s="52">
        <v>180</v>
      </c>
      <c r="K66" s="52">
        <v>0</v>
      </c>
      <c r="L66" s="52">
        <v>106</v>
      </c>
    </row>
    <row r="67" spans="2:12" ht="13.5">
      <c r="B67" s="5"/>
      <c r="C67" s="4"/>
      <c r="D67" s="16">
        <f>D66/(D66+E66)*100</f>
        <v>43.129424577963334</v>
      </c>
      <c r="E67" s="16">
        <f>E66/(D66+E66)*100</f>
        <v>56.870575422036666</v>
      </c>
      <c r="F67" s="4"/>
      <c r="G67" s="4"/>
      <c r="H67" s="4"/>
      <c r="I67" s="4"/>
      <c r="J67" s="4"/>
      <c r="K67" s="4"/>
      <c r="L67" s="4"/>
    </row>
    <row r="68" spans="2:12" ht="13.5">
      <c r="B68" s="13" t="s">
        <v>10</v>
      </c>
      <c r="C68" s="52">
        <f>+D68+E68+F68+G68+H68+I68+J68+K68+L68</f>
        <v>22520</v>
      </c>
      <c r="D68" s="52">
        <v>9233</v>
      </c>
      <c r="E68" s="52">
        <v>12517</v>
      </c>
      <c r="F68" s="52">
        <v>0</v>
      </c>
      <c r="G68" s="52">
        <v>0</v>
      </c>
      <c r="H68" s="52">
        <v>49</v>
      </c>
      <c r="I68" s="52">
        <v>475</v>
      </c>
      <c r="J68" s="52">
        <v>161</v>
      </c>
      <c r="K68" s="52">
        <v>1</v>
      </c>
      <c r="L68" s="52">
        <v>84</v>
      </c>
    </row>
    <row r="69" spans="2:12" ht="13.5">
      <c r="B69" s="5"/>
      <c r="C69" s="4"/>
      <c r="D69" s="16">
        <f>D68/(D68+E68)*100</f>
        <v>42.45057471264368</v>
      </c>
      <c r="E69" s="16">
        <f>E68/(D68+E68)*100</f>
        <v>57.54942528735633</v>
      </c>
      <c r="F69" s="4"/>
      <c r="G69" s="4"/>
      <c r="H69" s="4"/>
      <c r="I69" s="4"/>
      <c r="J69" s="4"/>
      <c r="K69" s="4"/>
      <c r="L69" s="4"/>
    </row>
    <row r="70" spans="2:12" ht="13.5">
      <c r="B70" s="13" t="s">
        <v>11</v>
      </c>
      <c r="C70" s="52">
        <f>+D70+E70+F70+G70+H70+I70+J70+K70+L70</f>
        <v>22179</v>
      </c>
      <c r="D70" s="51">
        <v>9233</v>
      </c>
      <c r="E70" s="51">
        <v>12138</v>
      </c>
      <c r="F70" s="51">
        <v>0</v>
      </c>
      <c r="G70" s="51">
        <v>0</v>
      </c>
      <c r="H70" s="51">
        <v>54</v>
      </c>
      <c r="I70" s="51">
        <v>498</v>
      </c>
      <c r="J70" s="51">
        <v>138</v>
      </c>
      <c r="K70" s="51">
        <v>0</v>
      </c>
      <c r="L70" s="51">
        <v>118</v>
      </c>
    </row>
    <row r="71" spans="2:12" ht="13.5">
      <c r="B71" s="5"/>
      <c r="C71" s="4"/>
      <c r="D71" s="18">
        <f>D70/(D70+E70)*100</f>
        <v>43.203406485424175</v>
      </c>
      <c r="E71" s="18">
        <f>E70/(D70+E70)*100</f>
        <v>56.79659351457582</v>
      </c>
      <c r="F71" s="17"/>
      <c r="G71" s="17"/>
      <c r="H71" s="17"/>
      <c r="I71" s="17"/>
      <c r="J71" s="17"/>
      <c r="K71" s="17"/>
      <c r="L71" s="17"/>
    </row>
    <row r="72" spans="2:12" ht="13.5">
      <c r="B72" s="13" t="s">
        <v>23</v>
      </c>
      <c r="C72" s="52">
        <f>+D72+E72+F72+G72+H72+I72+J72+K72+L72</f>
        <v>22182</v>
      </c>
      <c r="D72" s="66">
        <v>9053</v>
      </c>
      <c r="E72" s="66">
        <v>12316</v>
      </c>
      <c r="F72" s="66">
        <v>0</v>
      </c>
      <c r="G72" s="51">
        <v>0</v>
      </c>
      <c r="H72" s="51">
        <v>48</v>
      </c>
      <c r="I72" s="51">
        <v>476</v>
      </c>
      <c r="J72" s="51">
        <v>190</v>
      </c>
      <c r="K72" s="51">
        <v>1</v>
      </c>
      <c r="L72" s="51">
        <v>98</v>
      </c>
    </row>
    <row r="73" spans="2:12" ht="13.5">
      <c r="B73" s="5"/>
      <c r="C73" s="4"/>
      <c r="D73" s="21">
        <v>42.365108334503255</v>
      </c>
      <c r="E73" s="21">
        <v>57.634891665496745</v>
      </c>
      <c r="F73" s="19"/>
      <c r="G73" s="17"/>
      <c r="H73" s="17"/>
      <c r="I73" s="17"/>
      <c r="J73" s="17"/>
      <c r="K73" s="17"/>
      <c r="L73" s="17"/>
    </row>
    <row r="74" spans="2:12" ht="13.5">
      <c r="B74" s="13" t="s">
        <v>9</v>
      </c>
      <c r="C74" s="52">
        <f>+D74+E74+F74+G74+H74+I74+J74+K74+L74</f>
        <v>22925</v>
      </c>
      <c r="D74" s="67">
        <v>9160</v>
      </c>
      <c r="E74" s="67">
        <v>12829</v>
      </c>
      <c r="F74" s="66">
        <v>0</v>
      </c>
      <c r="G74" s="51">
        <v>0</v>
      </c>
      <c r="H74" s="52">
        <v>56</v>
      </c>
      <c r="I74" s="52">
        <v>557</v>
      </c>
      <c r="J74" s="52">
        <v>184</v>
      </c>
      <c r="K74" s="51">
        <v>0</v>
      </c>
      <c r="L74" s="52">
        <v>139</v>
      </c>
    </row>
    <row r="75" spans="2:12" ht="13.5">
      <c r="B75" s="20"/>
      <c r="C75" s="4"/>
      <c r="D75" s="21">
        <v>41.65719223247988</v>
      </c>
      <c r="E75" s="21">
        <v>58.34280776752012</v>
      </c>
      <c r="F75" s="10"/>
      <c r="G75" s="10"/>
      <c r="H75" s="10"/>
      <c r="I75" s="10"/>
      <c r="J75" s="10"/>
      <c r="K75" s="10"/>
      <c r="L75" s="4"/>
    </row>
    <row r="76" spans="2:12" ht="13.5">
      <c r="B76" s="22" t="s">
        <v>18</v>
      </c>
      <c r="C76" s="52">
        <f>+D76+E76+F76+G76+H76+I76+J76+K76+L76</f>
        <v>23259</v>
      </c>
      <c r="D76" s="67">
        <v>9292</v>
      </c>
      <c r="E76" s="67">
        <v>12948</v>
      </c>
      <c r="F76" s="66">
        <v>0</v>
      </c>
      <c r="G76" s="51">
        <v>0</v>
      </c>
      <c r="H76" s="55">
        <v>53</v>
      </c>
      <c r="I76" s="55">
        <v>642</v>
      </c>
      <c r="J76" s="55">
        <v>184</v>
      </c>
      <c r="K76" s="51">
        <v>0</v>
      </c>
      <c r="L76" s="54">
        <v>140</v>
      </c>
    </row>
    <row r="77" spans="2:12" ht="13.5">
      <c r="B77" s="20"/>
      <c r="C77" s="4"/>
      <c r="D77" s="21">
        <f>D76/(D76+E76)*100</f>
        <v>41.780575539568346</v>
      </c>
      <c r="E77" s="21">
        <f>E76/(D76+E76)*100</f>
        <v>58.219424460431654</v>
      </c>
      <c r="F77" s="10"/>
      <c r="G77" s="10"/>
      <c r="H77" s="10"/>
      <c r="I77" s="10"/>
      <c r="J77" s="10"/>
      <c r="K77" s="10"/>
      <c r="L77" s="4"/>
    </row>
    <row r="78" spans="2:12" ht="13.5">
      <c r="B78" s="22">
        <v>11</v>
      </c>
      <c r="C78" s="52">
        <f>+D78+E78+F78+G78+H78+I78+J78+K78+L78</f>
        <v>24337</v>
      </c>
      <c r="D78" s="60">
        <v>9870</v>
      </c>
      <c r="E78" s="60">
        <v>13256</v>
      </c>
      <c r="F78" s="68">
        <v>0</v>
      </c>
      <c r="G78" s="69">
        <v>0</v>
      </c>
      <c r="H78" s="56">
        <v>80</v>
      </c>
      <c r="I78" s="56">
        <v>770</v>
      </c>
      <c r="J78" s="56">
        <v>207</v>
      </c>
      <c r="K78" s="69">
        <v>0</v>
      </c>
      <c r="L78" s="58">
        <v>154</v>
      </c>
    </row>
    <row r="79" spans="2:12" ht="13.5">
      <c r="B79" s="20"/>
      <c r="C79" s="4"/>
      <c r="D79" s="24">
        <f>D78/(D78+E78)*100</f>
        <v>42.67923549251924</v>
      </c>
      <c r="E79" s="24">
        <f>E78/(D78+E78)*100</f>
        <v>57.32076450748076</v>
      </c>
      <c r="F79" s="11"/>
      <c r="G79" s="11"/>
      <c r="H79" s="11"/>
      <c r="I79" s="11"/>
      <c r="J79" s="11"/>
      <c r="K79" s="11"/>
      <c r="L79" s="12"/>
    </row>
    <row r="80" spans="2:12" ht="13.5">
      <c r="B80" s="22">
        <v>12</v>
      </c>
      <c r="C80" s="52">
        <f>SUM(D80:L80)</f>
        <v>25075</v>
      </c>
      <c r="D80" s="60">
        <v>10459</v>
      </c>
      <c r="E80" s="60">
        <v>13256</v>
      </c>
      <c r="F80" s="68">
        <v>0</v>
      </c>
      <c r="G80" s="69">
        <v>0</v>
      </c>
      <c r="H80" s="56">
        <v>65</v>
      </c>
      <c r="I80" s="56">
        <v>902</v>
      </c>
      <c r="J80" s="56">
        <v>220</v>
      </c>
      <c r="K80" s="69">
        <v>0</v>
      </c>
      <c r="L80" s="58">
        <v>173</v>
      </c>
    </row>
    <row r="81" spans="2:12" ht="13.5">
      <c r="B81" s="20"/>
      <c r="C81" s="11"/>
      <c r="D81" s="24">
        <f>D80/(D80+E80)*100</f>
        <v>44.10288846721484</v>
      </c>
      <c r="E81" s="24">
        <f>E80/(D80+E80)*100</f>
        <v>55.89711153278516</v>
      </c>
      <c r="F81" s="11"/>
      <c r="G81" s="11"/>
      <c r="H81" s="11"/>
      <c r="I81" s="11"/>
      <c r="J81" s="11"/>
      <c r="K81" s="11"/>
      <c r="L81" s="12"/>
    </row>
    <row r="82" spans="2:12" ht="13.5">
      <c r="B82" s="20">
        <v>13</v>
      </c>
      <c r="C82" s="52">
        <f>SUM(D82:L82)</f>
        <v>27100</v>
      </c>
      <c r="D82" s="60">
        <v>11291</v>
      </c>
      <c r="E82" s="60">
        <v>14423</v>
      </c>
      <c r="F82" s="68">
        <v>0</v>
      </c>
      <c r="G82" s="69">
        <v>0</v>
      </c>
      <c r="H82" s="56">
        <v>66</v>
      </c>
      <c r="I82" s="56">
        <v>893</v>
      </c>
      <c r="J82" s="56">
        <v>261</v>
      </c>
      <c r="K82" s="69">
        <v>0</v>
      </c>
      <c r="L82" s="58">
        <v>166</v>
      </c>
    </row>
    <row r="83" spans="2:12" ht="13.5">
      <c r="B83" s="20"/>
      <c r="C83" s="11"/>
      <c r="D83" s="24">
        <f>D82/(D82+E82)*100</f>
        <v>43.90993233258148</v>
      </c>
      <c r="E83" s="24">
        <f>E82/(D82+E82)*100</f>
        <v>56.09006766741853</v>
      </c>
      <c r="F83" s="11"/>
      <c r="G83" s="11"/>
      <c r="H83" s="11"/>
      <c r="I83" s="11"/>
      <c r="J83" s="11"/>
      <c r="K83" s="11"/>
      <c r="L83" s="12"/>
    </row>
    <row r="84" spans="2:12" ht="13.5">
      <c r="B84" s="20">
        <v>14</v>
      </c>
      <c r="C84" s="52">
        <f>SUM(D84:L84)</f>
        <v>28999</v>
      </c>
      <c r="D84" s="60">
        <v>11990</v>
      </c>
      <c r="E84" s="60">
        <v>15318</v>
      </c>
      <c r="F84" s="68">
        <v>0</v>
      </c>
      <c r="G84" s="69">
        <v>0</v>
      </c>
      <c r="H84" s="56">
        <v>72</v>
      </c>
      <c r="I84" s="56">
        <v>1032</v>
      </c>
      <c r="J84" s="56">
        <v>325</v>
      </c>
      <c r="K84" s="69">
        <v>1</v>
      </c>
      <c r="L84" s="58">
        <v>261</v>
      </c>
    </row>
    <row r="85" spans="2:13" ht="13.5">
      <c r="B85" s="14"/>
      <c r="C85" s="11"/>
      <c r="D85" s="24">
        <f>D84/(D84+E84)*100</f>
        <v>43.9065475318588</v>
      </c>
      <c r="E85" s="24">
        <f>E84/(D84+E84)*100</f>
        <v>56.0934524681412</v>
      </c>
      <c r="F85" s="11"/>
      <c r="G85" s="11"/>
      <c r="H85" s="11"/>
      <c r="I85" s="11"/>
      <c r="J85" s="11"/>
      <c r="K85" s="11"/>
      <c r="L85" s="12"/>
      <c r="M85" s="31"/>
    </row>
    <row r="86" spans="2:12" ht="13.5">
      <c r="B86" s="20">
        <v>15</v>
      </c>
      <c r="C86" s="70">
        <f>SUM(D86:L86)</f>
        <v>29900</v>
      </c>
      <c r="D86" s="60">
        <v>12386</v>
      </c>
      <c r="E86" s="60">
        <v>15784</v>
      </c>
      <c r="F86" s="68">
        <v>0</v>
      </c>
      <c r="G86" s="69">
        <v>0</v>
      </c>
      <c r="H86" s="56">
        <v>87</v>
      </c>
      <c r="I86" s="56">
        <v>1118</v>
      </c>
      <c r="J86" s="56">
        <v>325</v>
      </c>
      <c r="K86" s="69">
        <v>0</v>
      </c>
      <c r="L86" s="58">
        <v>200</v>
      </c>
    </row>
    <row r="87" spans="2:12" ht="13.5">
      <c r="B87" s="14"/>
      <c r="C87" s="33"/>
      <c r="D87" s="35">
        <f>D86/(D86+E86)*100</f>
        <v>43.96876109336173</v>
      </c>
      <c r="E87" s="35">
        <f>E86/(D86+E86)*100</f>
        <v>56.03123890663827</v>
      </c>
      <c r="F87" s="23"/>
      <c r="G87" s="35"/>
      <c r="H87" s="35"/>
      <c r="I87" s="35"/>
      <c r="J87" s="35"/>
      <c r="K87" s="35"/>
      <c r="L87" s="36"/>
    </row>
    <row r="88" spans="2:12" ht="13.5">
      <c r="B88" s="20">
        <v>16</v>
      </c>
      <c r="C88" s="70">
        <f>SUM(D88:L88)</f>
        <v>31474</v>
      </c>
      <c r="D88" s="60">
        <v>12836</v>
      </c>
      <c r="E88" s="60">
        <v>16690</v>
      </c>
      <c r="F88" s="68">
        <v>0</v>
      </c>
      <c r="G88" s="68">
        <v>0</v>
      </c>
      <c r="H88" s="56">
        <v>100</v>
      </c>
      <c r="I88" s="56">
        <v>1268</v>
      </c>
      <c r="J88" s="56">
        <v>335</v>
      </c>
      <c r="K88" s="69">
        <v>0</v>
      </c>
      <c r="L88" s="69">
        <v>245</v>
      </c>
    </row>
    <row r="89" spans="2:12" ht="13.5">
      <c r="B89" s="14"/>
      <c r="C89" s="34"/>
      <c r="D89" s="24">
        <f>D88/(D88+E88)*100</f>
        <v>43.47354873670663</v>
      </c>
      <c r="E89" s="35">
        <f>E88/(D88+E88)*100</f>
        <v>56.52645126329337</v>
      </c>
      <c r="F89" s="34"/>
      <c r="G89" s="34"/>
      <c r="H89" s="34"/>
      <c r="I89" s="34"/>
      <c r="J89" s="34"/>
      <c r="K89" s="34"/>
      <c r="L89" s="12"/>
    </row>
    <row r="90" spans="2:12" ht="13.5">
      <c r="B90" s="20">
        <v>17</v>
      </c>
      <c r="C90" s="61">
        <f>SUM(D90:L90)</f>
        <v>32137</v>
      </c>
      <c r="D90" s="60">
        <v>13605</v>
      </c>
      <c r="E90" s="60">
        <v>16420</v>
      </c>
      <c r="F90" s="48">
        <v>0</v>
      </c>
      <c r="G90" s="48">
        <v>0</v>
      </c>
      <c r="H90" s="60">
        <v>93</v>
      </c>
      <c r="I90" s="60">
        <v>1442</v>
      </c>
      <c r="J90" s="60">
        <v>317</v>
      </c>
      <c r="K90" s="48">
        <v>0</v>
      </c>
      <c r="L90" s="57">
        <v>260</v>
      </c>
    </row>
    <row r="91" spans="2:12" ht="13.5">
      <c r="B91" s="14"/>
      <c r="C91" s="34"/>
      <c r="D91" s="35">
        <f>D90/(D90+E90)*100</f>
        <v>45.31223980016652</v>
      </c>
      <c r="E91" s="35">
        <f>E90/(D90+E90)*100</f>
        <v>54.68776019983347</v>
      </c>
      <c r="F91" s="35"/>
      <c r="G91" s="35"/>
      <c r="H91" s="35"/>
      <c r="I91" s="35"/>
      <c r="J91" s="35"/>
      <c r="K91" s="35"/>
      <c r="L91" s="36"/>
    </row>
    <row r="92" spans="2:12" ht="13.5">
      <c r="B92" s="20">
        <v>18</v>
      </c>
      <c r="C92" s="61">
        <f>SUM(D92:L92)</f>
        <v>32788</v>
      </c>
      <c r="D92" s="60">
        <v>14503</v>
      </c>
      <c r="E92" s="60">
        <v>16081</v>
      </c>
      <c r="F92" s="48">
        <v>0</v>
      </c>
      <c r="G92" s="48">
        <v>0</v>
      </c>
      <c r="H92" s="60">
        <v>98</v>
      </c>
      <c r="I92" s="60">
        <v>1447</v>
      </c>
      <c r="J92" s="60">
        <v>364</v>
      </c>
      <c r="K92" s="48">
        <v>0</v>
      </c>
      <c r="L92" s="57">
        <v>295</v>
      </c>
    </row>
    <row r="93" spans="2:12" ht="13.5">
      <c r="B93" s="14"/>
      <c r="C93" s="34"/>
      <c r="D93" s="35">
        <f>D92/(D92+E92)*100</f>
        <v>47.42021972273084</v>
      </c>
      <c r="E93" s="35">
        <f>E92/(D92+E92)*100</f>
        <v>52.57978027726916</v>
      </c>
      <c r="F93" s="35"/>
      <c r="G93" s="35"/>
      <c r="H93" s="35"/>
      <c r="I93" s="35"/>
      <c r="J93" s="35"/>
      <c r="K93" s="35"/>
      <c r="L93" s="36"/>
    </row>
    <row r="94" spans="2:12" ht="13.5">
      <c r="B94" s="20">
        <v>19</v>
      </c>
      <c r="C94" s="61">
        <f>SUM(D94:L94)</f>
        <v>33392</v>
      </c>
      <c r="D94" s="60">
        <v>15465</v>
      </c>
      <c r="E94" s="60">
        <v>15832</v>
      </c>
      <c r="F94" s="48">
        <v>0</v>
      </c>
      <c r="G94" s="48">
        <v>0</v>
      </c>
      <c r="H94" s="60">
        <v>101</v>
      </c>
      <c r="I94" s="60">
        <v>1357</v>
      </c>
      <c r="J94" s="60">
        <v>336</v>
      </c>
      <c r="K94" s="48">
        <v>0</v>
      </c>
      <c r="L94" s="57">
        <v>301</v>
      </c>
    </row>
    <row r="95" spans="2:12" ht="13.5">
      <c r="B95" s="20"/>
      <c r="C95" s="34"/>
      <c r="D95" s="35">
        <f>D94/(D94+E94)*100</f>
        <v>49.413681822538905</v>
      </c>
      <c r="E95" s="35">
        <f>E94/(D94+E94)*100</f>
        <v>50.586318177461095</v>
      </c>
      <c r="F95" s="35"/>
      <c r="G95" s="35"/>
      <c r="H95" s="35"/>
      <c r="I95" s="35"/>
      <c r="J95" s="35"/>
      <c r="K95" s="35"/>
      <c r="L95" s="36"/>
    </row>
    <row r="96" spans="2:12" ht="13.5">
      <c r="B96" s="20">
        <v>20</v>
      </c>
      <c r="C96" s="61">
        <f>SUM(D96:L96)</f>
        <v>33490</v>
      </c>
      <c r="D96" s="60">
        <v>15792</v>
      </c>
      <c r="E96" s="60">
        <v>15840</v>
      </c>
      <c r="F96" s="48">
        <v>0</v>
      </c>
      <c r="G96" s="48">
        <v>0</v>
      </c>
      <c r="H96" s="60">
        <v>67</v>
      </c>
      <c r="I96" s="60">
        <v>1126</v>
      </c>
      <c r="J96" s="60">
        <v>318</v>
      </c>
      <c r="K96" s="48">
        <v>0</v>
      </c>
      <c r="L96" s="57">
        <v>347</v>
      </c>
    </row>
    <row r="97" spans="2:12" ht="13.5">
      <c r="B97" s="14"/>
      <c r="C97" s="34"/>
      <c r="D97" s="35">
        <f>D96/(D96+E96)*100</f>
        <v>49.92412746585736</v>
      </c>
      <c r="E97" s="35">
        <f>E96/(D96+E96)*100</f>
        <v>50.07587253414264</v>
      </c>
      <c r="F97" s="35"/>
      <c r="G97" s="35"/>
      <c r="H97" s="35"/>
      <c r="I97" s="35"/>
      <c r="J97" s="35"/>
      <c r="K97" s="35"/>
      <c r="L97" s="36"/>
    </row>
    <row r="98" spans="2:12" ht="13.5">
      <c r="B98" s="76">
        <v>21</v>
      </c>
      <c r="C98" s="61">
        <f>SUM(D98:L98)</f>
        <v>32012</v>
      </c>
      <c r="D98" s="75">
        <v>15324</v>
      </c>
      <c r="E98" s="75">
        <v>14854</v>
      </c>
      <c r="F98" s="75">
        <v>0</v>
      </c>
      <c r="G98" s="75">
        <v>0</v>
      </c>
      <c r="H98" s="75">
        <v>60</v>
      </c>
      <c r="I98" s="75">
        <v>1133</v>
      </c>
      <c r="J98" s="75">
        <v>311</v>
      </c>
      <c r="K98" s="75">
        <v>0</v>
      </c>
      <c r="L98" s="69">
        <v>330</v>
      </c>
    </row>
    <row r="99" spans="2:12" ht="13.5">
      <c r="B99" s="14"/>
      <c r="C99" s="34"/>
      <c r="D99" s="35">
        <f>D98/(D98+E98)*100</f>
        <v>50.778712969713034</v>
      </c>
      <c r="E99" s="35">
        <f>E98/(D98+E98)*100</f>
        <v>49.221287030286966</v>
      </c>
      <c r="F99" s="35"/>
      <c r="G99" s="35"/>
      <c r="H99" s="35"/>
      <c r="I99" s="35"/>
      <c r="J99" s="35"/>
      <c r="K99" s="35"/>
      <c r="L99" s="36"/>
    </row>
    <row r="100" spans="2:12" s="77" customFormat="1" ht="13.5">
      <c r="B100" s="76">
        <v>22</v>
      </c>
      <c r="C100" s="61">
        <f>SUM(D100:L100)</f>
        <v>31238</v>
      </c>
      <c r="D100" s="75">
        <v>14975</v>
      </c>
      <c r="E100" s="75">
        <v>14471</v>
      </c>
      <c r="F100" s="75">
        <v>0</v>
      </c>
      <c r="G100" s="75">
        <v>0</v>
      </c>
      <c r="H100" s="75">
        <v>54</v>
      </c>
      <c r="I100" s="75">
        <v>1090</v>
      </c>
      <c r="J100" s="75">
        <v>306</v>
      </c>
      <c r="K100" s="75">
        <v>0</v>
      </c>
      <c r="L100" s="69">
        <v>342</v>
      </c>
    </row>
    <row r="101" spans="2:12" ht="13.5">
      <c r="B101" s="14"/>
      <c r="C101" s="61"/>
      <c r="D101" s="35">
        <f>D100/(D100+E100)*100</f>
        <v>50.85580384432521</v>
      </c>
      <c r="E101" s="35">
        <f>E100/(D100+E100)*100</f>
        <v>49.1441961556748</v>
      </c>
      <c r="F101" s="35"/>
      <c r="G101" s="35"/>
      <c r="H101" s="35"/>
      <c r="I101" s="35"/>
      <c r="J101" s="35"/>
      <c r="K101" s="35"/>
      <c r="L101" s="36"/>
    </row>
    <row r="102" spans="2:12" ht="13.5">
      <c r="B102" s="20">
        <v>23</v>
      </c>
      <c r="C102" s="56">
        <f>SUM(D102:L102)</f>
        <v>30142</v>
      </c>
      <c r="D102" s="60">
        <v>13938</v>
      </c>
      <c r="E102" s="60">
        <v>14620</v>
      </c>
      <c r="F102" s="48">
        <v>0</v>
      </c>
      <c r="G102" s="48">
        <v>0</v>
      </c>
      <c r="H102" s="60">
        <v>26</v>
      </c>
      <c r="I102" s="60">
        <v>1018</v>
      </c>
      <c r="J102" s="60">
        <v>281</v>
      </c>
      <c r="K102" s="48">
        <v>0</v>
      </c>
      <c r="L102" s="57">
        <v>259</v>
      </c>
    </row>
    <row r="103" spans="2:12" ht="13.5">
      <c r="B103" s="14"/>
      <c r="C103" s="34"/>
      <c r="D103" s="85">
        <f>D102/(D102+E102)*100</f>
        <v>48.80593879123188</v>
      </c>
      <c r="E103" s="85">
        <f>E102/(D102+E102)*100</f>
        <v>51.19406120876812</v>
      </c>
      <c r="F103" s="35"/>
      <c r="G103" s="35"/>
      <c r="H103" s="35"/>
      <c r="I103" s="35"/>
      <c r="J103" s="35"/>
      <c r="K103" s="35"/>
      <c r="L103" s="36"/>
    </row>
    <row r="104" spans="2:12" ht="13.5">
      <c r="B104" s="20">
        <v>24</v>
      </c>
      <c r="C104" s="61">
        <f>SUM(D104:L104)</f>
        <v>28983</v>
      </c>
      <c r="D104" s="60">
        <v>12763</v>
      </c>
      <c r="E104" s="60">
        <v>14700</v>
      </c>
      <c r="F104" s="48">
        <v>0</v>
      </c>
      <c r="G104" s="48">
        <v>0</v>
      </c>
      <c r="H104" s="60">
        <v>29</v>
      </c>
      <c r="I104" s="60">
        <v>979</v>
      </c>
      <c r="J104" s="60">
        <v>238</v>
      </c>
      <c r="K104" s="48">
        <v>1</v>
      </c>
      <c r="L104" s="57">
        <v>273</v>
      </c>
    </row>
    <row r="105" spans="2:12" ht="13.5">
      <c r="B105" s="25"/>
      <c r="C105" s="29"/>
      <c r="D105" s="74">
        <f>D104/(D104+E104)*100</f>
        <v>46.47343698794742</v>
      </c>
      <c r="E105" s="74">
        <f>E104/(D104+E104)*100</f>
        <v>53.52656301205258</v>
      </c>
      <c r="F105" s="30"/>
      <c r="G105" s="30"/>
      <c r="H105" s="30"/>
      <c r="I105" s="30"/>
      <c r="J105" s="30"/>
      <c r="K105" s="30"/>
      <c r="L105" s="46"/>
    </row>
    <row r="106" spans="2:12" ht="13.5">
      <c r="B106" s="26" t="s">
        <v>8</v>
      </c>
      <c r="C106" s="28"/>
      <c r="D106" s="28"/>
      <c r="E106" s="28"/>
      <c r="F106" s="28"/>
      <c r="G106" s="28"/>
      <c r="H106" s="28"/>
      <c r="I106" s="3"/>
      <c r="J106" s="3"/>
      <c r="K106" s="3"/>
      <c r="L106" s="3"/>
    </row>
    <row r="107" spans="2:8" ht="13.5">
      <c r="B107" s="26" t="s">
        <v>33</v>
      </c>
      <c r="C107" s="37"/>
      <c r="D107" s="37"/>
      <c r="E107" s="37"/>
      <c r="F107" s="37"/>
      <c r="G107" s="37"/>
      <c r="H107" s="37"/>
    </row>
    <row r="108" spans="2:8" ht="13.5">
      <c r="B108" s="26" t="s">
        <v>34</v>
      </c>
      <c r="C108" s="37"/>
      <c r="D108" s="37"/>
      <c r="E108" s="37"/>
      <c r="F108" s="37"/>
      <c r="G108" s="37"/>
      <c r="H108" s="37"/>
    </row>
    <row r="109" ht="13.5">
      <c r="J109" s="31"/>
    </row>
    <row r="111" spans="4:15" ht="13.5">
      <c r="D111" s="88"/>
      <c r="I111" s="31"/>
      <c r="O111" s="31"/>
    </row>
    <row r="112" ht="13.5">
      <c r="O112" s="31"/>
    </row>
  </sheetData>
  <printOptions/>
  <pageMargins left="0.75" right="0.75" top="1.05" bottom="1.07" header="0.512" footer="0.512"/>
  <pageSetup horizontalDpi="600" verticalDpi="600" orientation="portrait" paperSize="9" scale="94" r:id="rId1"/>
  <headerFooter alignWithMargins="0">
    <oddHeader>&amp;R&amp;"ＭＳ 明朝,標準"&amp;10&amp;A</oddHead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2013-10-31T03:38:22Z</cp:lastPrinted>
  <dcterms:created xsi:type="dcterms:W3CDTF">1996-07-08T02:34:09Z</dcterms:created>
  <dcterms:modified xsi:type="dcterms:W3CDTF">2013-10-31T03:38:32Z</dcterms:modified>
  <cp:category/>
  <cp:version/>
  <cp:contentType/>
  <cp:contentStatus/>
</cp:coreProperties>
</file>