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4" yWindow="0" windowWidth="20731" windowHeight="10107" tabRatio="842"/>
  </bookViews>
  <sheets>
    <sheet name="Link Data (Reported cases)" sheetId="2" r:id="rId1"/>
    <sheet name="Link Data (Cleared cases)" sheetId="4" r:id="rId2"/>
    <sheet name="Link Data (Persons cleared)" sheetId="5" r:id="rId3"/>
  </sheets>
  <externalReferences>
    <externalReference r:id="rId4"/>
  </externalReferences>
  <definedNames>
    <definedName name="_A1000000">#REF!</definedName>
    <definedName name="_A65538">#REF!</definedName>
    <definedName name="_A90000">#REF!</definedName>
    <definedName name="_A960000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'[1]男女別・年齢（年齢層）別人口（S41～） (2)'!$AA$2:$AB$21</definedName>
    <definedName name="A1232000">#REF!</definedName>
    <definedName name="A1233000">#REF!</definedName>
    <definedName name="_xlnm.Print_Area" localSheetId="1">'Link Data (Cleared cases)'!$A$1:$AO$97</definedName>
    <definedName name="_xlnm.Print_Area" localSheetId="2">'Link Data (Persons cleared)'!$A$1:$AO$92</definedName>
    <definedName name="_xlnm.Print_Area" localSheetId="0">'Link Data (Reported cases)'!$A$1:$AO$97</definedName>
    <definedName name="_xlnm.Print_Area">#REF!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W81" i="2" l="1"/>
  <c r="P81" i="2"/>
  <c r="W82" i="2"/>
  <c r="P82" i="2"/>
  <c r="W83" i="2"/>
  <c r="P83" i="2"/>
  <c r="W85" i="2"/>
  <c r="P85" i="2"/>
  <c r="W86" i="2"/>
  <c r="P86" i="2"/>
  <c r="AL87" i="2" l="1"/>
  <c r="Z87" i="2"/>
  <c r="W87" i="2"/>
  <c r="P87" i="2"/>
  <c r="C87" i="2"/>
  <c r="P70" i="5" l="1"/>
  <c r="W70" i="5"/>
  <c r="Y70" i="5"/>
  <c r="AA70" i="5"/>
  <c r="Z70" i="5" s="1"/>
  <c r="AL70" i="5"/>
  <c r="Z72" i="5"/>
  <c r="C70" i="5"/>
  <c r="P77" i="4"/>
  <c r="W77" i="4"/>
  <c r="Y77" i="4"/>
  <c r="AA77" i="4"/>
  <c r="Z77" i="4" s="1"/>
  <c r="AL77" i="4"/>
  <c r="Z79" i="4"/>
  <c r="C77" i="4"/>
  <c r="P77" i="2"/>
  <c r="W77" i="2"/>
  <c r="Y77" i="2"/>
  <c r="AA77" i="2"/>
  <c r="Z77" i="2" s="1"/>
  <c r="AL77" i="2"/>
  <c r="Z79" i="2"/>
  <c r="C77" i="2"/>
</calcChain>
</file>

<file path=xl/sharedStrings.xml><?xml version="1.0" encoding="utf-8"?>
<sst xmlns="http://schemas.openxmlformats.org/spreadsheetml/2006/main" count="575" uniqueCount="63">
  <si>
    <t xml:space="preserve">… </t>
    <phoneticPr fontId="2"/>
  </si>
  <si>
    <t>Category</t>
  </si>
  <si>
    <t>Homicide</t>
    <phoneticPr fontId="2"/>
  </si>
  <si>
    <t>Robbery</t>
    <phoneticPr fontId="2"/>
  </si>
  <si>
    <t>Injury</t>
    <phoneticPr fontId="2"/>
  </si>
  <si>
    <t>Assault</t>
    <phoneticPr fontId="2"/>
  </si>
  <si>
    <t>Intimidation</t>
    <phoneticPr fontId="2"/>
  </si>
  <si>
    <t>Theft</t>
    <phoneticPr fontId="2"/>
  </si>
  <si>
    <t>Fraud</t>
    <phoneticPr fontId="2"/>
  </si>
  <si>
    <t>Extortion</t>
    <phoneticPr fontId="2"/>
  </si>
  <si>
    <t>Embezzlement</t>
    <phoneticPr fontId="2"/>
  </si>
  <si>
    <t>Rape</t>
    <phoneticPr fontId="2"/>
  </si>
  <si>
    <t>Category</t>
    <phoneticPr fontId="2"/>
  </si>
  <si>
    <t>Arson</t>
    <phoneticPr fontId="2"/>
  </si>
  <si>
    <t>Counterfeit</t>
    <phoneticPr fontId="2"/>
  </si>
  <si>
    <t>Note 1: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</si>
  <si>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</si>
  <si>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</si>
  <si>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</si>
  <si>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</si>
  <si>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</si>
  <si>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Source:</t>
    <phoneticPr fontId="2"/>
  </si>
  <si>
    <t>Criminal Statistics by National Police Agency</t>
    <phoneticPr fontId="2"/>
  </si>
  <si>
    <t>Robbery
causing
death</t>
    <phoneticPr fontId="2"/>
  </si>
  <si>
    <t>Robbery
causing
injury</t>
    <phoneticPr fontId="2"/>
  </si>
  <si>
    <t>Unlawful
assembly
with weapon</t>
    <phoneticPr fontId="2"/>
  </si>
  <si>
    <t>Embezzlement
of lost
property</t>
    <phoneticPr fontId="2"/>
  </si>
  <si>
    <t>Breach
of trust</t>
    <phoneticPr fontId="2"/>
  </si>
  <si>
    <t>Forcible
indecency</t>
    <phoneticPr fontId="2"/>
  </si>
  <si>
    <t>Public
indecency</t>
    <phoneticPr fontId="2"/>
  </si>
  <si>
    <t>Dangerous
driving
causing
death or injury</t>
    <phoneticPr fontId="2"/>
  </si>
  <si>
    <t>Causing
death or injury
through
negligence</t>
    <phoneticPr fontId="2"/>
  </si>
  <si>
    <t>Offer/acceptance
of bribe</t>
    <phoneticPr fontId="2"/>
  </si>
  <si>
    <t>Obstruction of
performance of
public duty</t>
    <phoneticPr fontId="2"/>
  </si>
  <si>
    <t>Damage to
property</t>
    <phoneticPr fontId="2"/>
  </si>
  <si>
    <t xml:space="preserve">Counterfeit
of currency </t>
    <phoneticPr fontId="2"/>
  </si>
  <si>
    <t>Counterfeit of
documents/securities,
and payment card</t>
    <phoneticPr fontId="2"/>
  </si>
  <si>
    <t>Gambling
and lotteries</t>
    <phoneticPr fontId="2"/>
  </si>
  <si>
    <t>Physical
violence act</t>
    <phoneticPr fontId="2"/>
  </si>
  <si>
    <t>Fire caused
through
negligence</t>
    <phoneticPr fontId="2"/>
  </si>
  <si>
    <t>Criminal Statistics of the National Police Agency</t>
    <phoneticPr fontId="2"/>
  </si>
  <si>
    <t>Total of Penal
Code offenses</t>
    <phoneticPr fontId="2"/>
  </si>
  <si>
    <t>Total of Penal
Code offenses</t>
    <phoneticPr fontId="2"/>
  </si>
  <si>
    <t>Criminal Statistics of the National Police Agency</t>
    <phoneticPr fontId="2"/>
  </si>
  <si>
    <t xml:space="preserve">[1] Number of reported cases </t>
    <phoneticPr fontId="2"/>
  </si>
  <si>
    <t>Rape at the scene of Robbery</t>
    <phoneticPr fontId="2"/>
  </si>
  <si>
    <t>Acceptance of
stolen property</t>
    <phoneticPr fontId="2"/>
  </si>
  <si>
    <t>Distribution of
obscene objects</t>
    <phoneticPr fontId="2"/>
  </si>
  <si>
    <t>Kidnapping/human trafficking</t>
    <phoneticPr fontId="2"/>
  </si>
  <si>
    <t>Breaking into
a residence</t>
    <phoneticPr fontId="2"/>
  </si>
  <si>
    <t>Numbers of "public indecency" were included in "forcible indecency" before 1965, and included in "distribution of obscene objects" in 1966 and 1967.</t>
    <phoneticPr fontId="2"/>
  </si>
  <si>
    <t xml:space="preserve">The figures for "human trafficking" of "kidnapping/human trafficking" are counted from 2005. </t>
    <phoneticPr fontId="2"/>
  </si>
  <si>
    <t>The figures for offenses related to payment cards of "counterfeit of documents/securities and payment cards" are counted from 2002.</t>
    <phoneticPr fontId="2"/>
  </si>
  <si>
    <t xml:space="preserve">“Payment cards” refers to  Crimes Related to Electromagnetic Records of Payment Cards in  Chapter XVIII-2, PartII of Penal Code. </t>
    <phoneticPr fontId="2"/>
  </si>
  <si>
    <t>(1946-2014)</t>
    <phoneticPr fontId="2"/>
  </si>
  <si>
    <t>(1949-2014)</t>
    <phoneticPr fontId="2"/>
  </si>
  <si>
    <t>[2] Number of cleared cases</t>
    <phoneticPr fontId="2"/>
  </si>
  <si>
    <t>[3] Number of persons cleared</t>
    <phoneticPr fontId="2"/>
  </si>
  <si>
    <t>Appendix 1-2 Penal Code offenses: reported/cleared cases, cleared persons, by types of offense</t>
    <phoneticPr fontId="2"/>
  </si>
  <si>
    <t>The figures until 1955 includes cases/persons of criminal violations by juveniles younger than 14.</t>
  </si>
  <si>
    <t>Negligent driving offenses causing death or injury</t>
    <phoneticPr fontId="2"/>
  </si>
  <si>
    <t>Negligent driving offenses/ negligence in the pursuit of social activities causing death or injury</t>
    <phoneticPr fontId="2"/>
  </si>
  <si>
    <t xml:space="preserve">The figures for the "Physical violent Act" refers to crime related to Article 2 and 3 of the said Act.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</si>
</sst>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&quot;¥&quot;#,##0_);[Red]\(&quot;¥&quot;#,##0\)"/>
    <numFmt numFmtId="177" formatCode="_(* #,##0_);_(* \(#,##0\);_(* &quot;-&quot;_);_(@_)"/>
    <numFmt numFmtId="178" formatCode="#,##0_ ;[Red]\-#,##0\ "/>
    <numFmt numFmtId="179" formatCode="#,##0_);[Red]\(#,##0\)"/>
    <numFmt numFmtId="180" formatCode="#,##0.0_);\(#,##0.0\)"/>
    <numFmt numFmtId="181" formatCode="#,##0_ "/>
    <numFmt numFmtId="182" formatCode="0.0%"/>
    <numFmt numFmtId="183" formatCode="0_ "/>
    <numFmt numFmtId="184" formatCode="0%;\(0%\)"/>
    <numFmt numFmtId="185" formatCode="&quot;$&quot;#,##0;&quot;¥&quot;\!\(&quot;$&quot;#,##0&quot;¥&quot;\!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</numFmts>
  <fonts count="51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明朝"/>
      <family val="1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595">
    <xf numFmtId="0" fontId="0" fillId="0" borderId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5" fontId="8" fillId="0" borderId="0" applyFill="0" applyBorder="0" applyAlignment="0"/>
    <xf numFmtId="0" fontId="9" fillId="0" borderId="0"/>
    <xf numFmtId="0" fontId="10" fillId="0" borderId="1" applyNumberFormat="0" applyFill="0" applyProtection="0">
      <alignment horizontal="center"/>
    </xf>
    <xf numFmtId="38" fontId="11" fillId="0" borderId="0" applyFont="0" applyFill="0" applyBorder="0" applyAlignment="0" applyProtection="0"/>
    <xf numFmtId="37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1" fillId="0" borderId="0" applyFont="0" applyFill="0" applyBorder="0" applyAlignment="0" applyProtection="0"/>
    <xf numFmtId="0" fontId="12" fillId="0" borderId="0">
      <alignment horizontal="left"/>
    </xf>
    <xf numFmtId="38" fontId="13" fillId="11" borderId="0" applyNumberFormat="0" applyBorder="0" applyAlignment="0" applyProtection="0"/>
    <xf numFmtId="0" fontId="14" fillId="0" borderId="0">
      <alignment horizontal="left"/>
    </xf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10" fontId="13" fillId="12" borderId="4" applyNumberFormat="0" applyBorder="0" applyAlignment="0" applyProtection="0"/>
    <xf numFmtId="1" fontId="16" fillId="0" borderId="0" applyProtection="0">
      <protection locked="0"/>
    </xf>
    <xf numFmtId="0" fontId="17" fillId="0" borderId="5"/>
    <xf numFmtId="0" fontId="8" fillId="0" borderId="0"/>
    <xf numFmtId="190" fontId="18" fillId="0" borderId="0"/>
    <xf numFmtId="0" fontId="19" fillId="0" borderId="0"/>
    <xf numFmtId="10" fontId="19" fillId="0" borderId="0" applyFont="0" applyFill="0" applyBorder="0" applyAlignment="0" applyProtection="0"/>
    <xf numFmtId="4" fontId="12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3" fillId="0" borderId="0" applyNumberFormat="0" applyFill="0" applyBorder="0" applyProtection="0">
      <alignment vertical="top" wrapText="1"/>
    </xf>
    <xf numFmtId="3" fontId="13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6" fillId="4" borderId="7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191" fontId="29" fillId="0" borderId="0" applyBorder="0">
      <alignment horizontal="right"/>
    </xf>
    <xf numFmtId="49" fontId="8" fillId="0" borderId="0" applyFont="0"/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0" fontId="36" fillId="19" borderId="14" applyNumberFormat="0" applyAlignment="0" applyProtection="0">
      <alignment vertical="center"/>
    </xf>
    <xf numFmtId="192" fontId="29" fillId="0" borderId="0" applyFill="0" applyBorder="0"/>
    <xf numFmtId="191" fontId="29" fillId="0" borderId="0" applyFill="0" applyBorder="0"/>
    <xf numFmtId="193" fontId="29" fillId="0" borderId="0" applyFill="0" applyBorder="0"/>
    <xf numFmtId="49" fontId="29" fillId="20" borderId="15">
      <alignment horizontal="center"/>
    </xf>
    <xf numFmtId="181" fontId="29" fillId="20" borderId="15">
      <alignment horizontal="right"/>
    </xf>
    <xf numFmtId="14" fontId="29" fillId="20" borderId="0" applyBorder="0">
      <alignment horizontal="center"/>
    </xf>
    <xf numFmtId="49" fontId="29" fillId="0" borderId="15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>
      <alignment horizontal="left"/>
    </xf>
    <xf numFmtId="176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4" fontId="29" fillId="0" borderId="17" applyBorder="0">
      <alignment horizontal="left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0" fontId="39" fillId="7" borderId="9" applyNumberFormat="0" applyAlignment="0" applyProtection="0">
      <alignment vertical="center"/>
    </xf>
    <xf numFmtId="14" fontId="29" fillId="0" borderId="0" applyFill="0" applyBorder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4" fontId="4" fillId="0" borderId="0"/>
    <xf numFmtId="49" fontId="29" fillId="0" borderId="0"/>
    <xf numFmtId="0" fontId="40" fillId="0" borderId="0"/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3" fillId="0" borderId="0"/>
    <xf numFmtId="0" fontId="8" fillId="0" borderId="0"/>
  </cellStyleXfs>
  <cellXfs count="103">
    <xf numFmtId="0" fontId="0" fillId="0" borderId="0" xfId="0"/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left"/>
    </xf>
    <xf numFmtId="0" fontId="44" fillId="0" borderId="0" xfId="0" quotePrefix="1" applyFont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quotePrefix="1" applyFont="1" applyFill="1" applyAlignment="1">
      <alignment horizontal="center" vertical="center"/>
    </xf>
    <xf numFmtId="0" fontId="44" fillId="0" borderId="0" xfId="0" quotePrefix="1" applyFont="1" applyFill="1" applyAlignment="1">
      <alignment horizontal="left" vertical="center"/>
    </xf>
    <xf numFmtId="0" fontId="42" fillId="0" borderId="21" xfId="0" applyFont="1" applyFill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21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20" borderId="18" xfId="0" applyFont="1" applyFill="1" applyBorder="1" applyAlignment="1">
      <alignment horizontal="center" vertical="center"/>
    </xf>
    <xf numFmtId="178" fontId="42" fillId="0" borderId="19" xfId="1926" applyNumberFormat="1" applyFont="1" applyBorder="1" applyAlignment="1">
      <alignment horizontal="right" vertical="center"/>
    </xf>
    <xf numFmtId="178" fontId="42" fillId="0" borderId="18" xfId="1926" applyNumberFormat="1" applyFont="1" applyBorder="1" applyAlignment="1">
      <alignment horizontal="right" vertical="center"/>
    </xf>
    <xf numFmtId="178" fontId="42" fillId="0" borderId="18" xfId="1926" applyNumberFormat="1" applyFont="1" applyFill="1" applyBorder="1" applyAlignment="1">
      <alignment horizontal="right" vertical="center"/>
    </xf>
    <xf numFmtId="38" fontId="42" fillId="0" borderId="18" xfId="1926" applyFont="1" applyFill="1" applyBorder="1" applyAlignment="1">
      <alignment horizontal="right" vertical="center"/>
    </xf>
    <xf numFmtId="178" fontId="42" fillId="0" borderId="18" xfId="1926" applyNumberFormat="1" applyFont="1" applyBorder="1" applyAlignment="1">
      <alignment horizontal="right"/>
    </xf>
    <xf numFmtId="38" fontId="42" fillId="0" borderId="18" xfId="1926" applyFont="1" applyFill="1" applyBorder="1" applyAlignment="1">
      <alignment horizontal="right"/>
    </xf>
    <xf numFmtId="178" fontId="42" fillId="0" borderId="19" xfId="1926" applyNumberFormat="1" applyFont="1" applyBorder="1" applyAlignment="1">
      <alignment horizontal="right"/>
    </xf>
    <xf numFmtId="178" fontId="42" fillId="0" borderId="18" xfId="1926" applyNumberFormat="1" applyFont="1" applyFill="1" applyBorder="1" applyAlignment="1">
      <alignment horizontal="right"/>
    </xf>
    <xf numFmtId="178" fontId="42" fillId="0" borderId="0" xfId="1926" applyNumberFormat="1" applyFont="1" applyFill="1" applyBorder="1" applyAlignment="1">
      <alignment horizontal="right"/>
    </xf>
    <xf numFmtId="38" fontId="42" fillId="0" borderId="19" xfId="1926" applyFont="1" applyFill="1" applyBorder="1" applyAlignment="1">
      <alignment horizontal="right"/>
    </xf>
    <xf numFmtId="178" fontId="42" fillId="0" borderId="19" xfId="1926" applyNumberFormat="1" applyFont="1" applyFill="1" applyBorder="1" applyAlignment="1">
      <alignment horizontal="right"/>
    </xf>
    <xf numFmtId="179" fontId="42" fillId="0" borderId="18" xfId="1926" applyNumberFormat="1" applyFont="1" applyBorder="1" applyAlignment="1">
      <alignment horizontal="right"/>
    </xf>
    <xf numFmtId="179" fontId="42" fillId="0" borderId="18" xfId="1926" applyNumberFormat="1" applyFont="1" applyFill="1" applyBorder="1" applyAlignment="1">
      <alignment horizontal="right"/>
    </xf>
    <xf numFmtId="179" fontId="42" fillId="0" borderId="19" xfId="1926" applyNumberFormat="1" applyFont="1" applyFill="1" applyBorder="1" applyAlignment="1">
      <alignment horizontal="right"/>
    </xf>
    <xf numFmtId="179" fontId="42" fillId="0" borderId="19" xfId="1926" applyNumberFormat="1" applyFont="1" applyBorder="1" applyAlignment="1">
      <alignment horizontal="right"/>
    </xf>
    <xf numFmtId="179" fontId="42" fillId="0" borderId="0" xfId="1926" applyNumberFormat="1" applyFont="1" applyFill="1" applyBorder="1" applyAlignment="1">
      <alignment horizontal="right"/>
    </xf>
    <xf numFmtId="179" fontId="42" fillId="0" borderId="20" xfId="1926" applyNumberFormat="1" applyFont="1" applyFill="1" applyBorder="1" applyAlignment="1">
      <alignment horizontal="right"/>
    </xf>
    <xf numFmtId="178" fontId="42" fillId="0" borderId="0" xfId="1926" applyNumberFormat="1" applyFont="1" applyBorder="1" applyAlignment="1">
      <alignment horizontal="right"/>
    </xf>
    <xf numFmtId="178" fontId="42" fillId="0" borderId="22" xfId="1926" applyNumberFormat="1" applyFont="1" applyFill="1" applyBorder="1" applyAlignment="1">
      <alignment horizontal="right"/>
    </xf>
    <xf numFmtId="178" fontId="42" fillId="0" borderId="23" xfId="1926" applyNumberFormat="1" applyFont="1" applyFill="1" applyBorder="1" applyAlignment="1">
      <alignment horizontal="right"/>
    </xf>
    <xf numFmtId="178" fontId="42" fillId="0" borderId="1" xfId="1926" applyNumberFormat="1" applyFont="1" applyFill="1" applyBorder="1" applyAlignment="1">
      <alignment horizontal="right"/>
    </xf>
    <xf numFmtId="179" fontId="42" fillId="0" borderId="23" xfId="1926" applyNumberFormat="1" applyFont="1" applyFill="1" applyBorder="1" applyAlignment="1">
      <alignment horizontal="right"/>
    </xf>
    <xf numFmtId="179" fontId="42" fillId="0" borderId="22" xfId="1926" applyNumberFormat="1" applyFont="1" applyFill="1" applyBorder="1" applyAlignment="1">
      <alignment horizontal="right"/>
    </xf>
    <xf numFmtId="179" fontId="42" fillId="0" borderId="24" xfId="1926" applyNumberFormat="1" applyFont="1" applyFill="1" applyBorder="1" applyAlignment="1">
      <alignment horizontal="right"/>
    </xf>
    <xf numFmtId="178" fontId="42" fillId="0" borderId="0" xfId="1926" applyNumberFormat="1" applyFont="1" applyFill="1" applyBorder="1" applyAlignment="1">
      <alignment horizontal="right" vertical="center"/>
    </xf>
    <xf numFmtId="179" fontId="42" fillId="0" borderId="0" xfId="1926" applyNumberFormat="1" applyFont="1" applyFill="1" applyBorder="1" applyAlignment="1">
      <alignment horizontal="right" vertical="center"/>
    </xf>
    <xf numFmtId="179" fontId="42" fillId="0" borderId="0" xfId="1926" applyNumberFormat="1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20" borderId="18" xfId="0" quotePrefix="1" applyFont="1" applyFill="1" applyBorder="1" applyAlignment="1">
      <alignment horizontal="center" vertical="center"/>
    </xf>
    <xf numFmtId="177" fontId="42" fillId="0" borderId="19" xfId="1926" applyNumberFormat="1" applyFont="1" applyBorder="1" applyAlignment="1">
      <alignment horizontal="right"/>
    </xf>
    <xf numFmtId="178" fontId="42" fillId="0" borderId="20" xfId="1926" applyNumberFormat="1" applyFont="1" applyFill="1" applyBorder="1" applyAlignment="1">
      <alignment horizontal="right"/>
    </xf>
    <xf numFmtId="0" fontId="42" fillId="0" borderId="0" xfId="0" applyFont="1"/>
    <xf numFmtId="0" fontId="42" fillId="0" borderId="0" xfId="0" applyFont="1" applyBorder="1"/>
    <xf numFmtId="0" fontId="42" fillId="0" borderId="0" xfId="0" applyFont="1" applyFill="1" applyBorder="1"/>
    <xf numFmtId="178" fontId="42" fillId="0" borderId="24" xfId="1926" applyNumberFormat="1" applyFont="1" applyFill="1" applyBorder="1" applyAlignment="1">
      <alignment horizontal="right"/>
    </xf>
    <xf numFmtId="0" fontId="42" fillId="0" borderId="0" xfId="0" quotePrefix="1" applyFont="1" applyFill="1" applyBorder="1" applyAlignment="1">
      <alignment horizontal="center"/>
    </xf>
    <xf numFmtId="0" fontId="42" fillId="0" borderId="0" xfId="0" applyFont="1" applyFill="1"/>
    <xf numFmtId="38" fontId="42" fillId="0" borderId="0" xfId="1926" applyFont="1" applyAlignment="1">
      <alignment vertical="center"/>
    </xf>
    <xf numFmtId="38" fontId="42" fillId="0" borderId="0" xfId="1926" applyFont="1" applyFill="1" applyAlignment="1">
      <alignment vertical="center"/>
    </xf>
    <xf numFmtId="0" fontId="47" fillId="0" borderId="0" xfId="0" applyFont="1" applyAlignment="1">
      <alignment vertical="center"/>
    </xf>
    <xf numFmtId="0" fontId="42" fillId="21" borderId="4" xfId="0" applyFont="1" applyFill="1" applyBorder="1" applyAlignment="1">
      <alignment horizontal="center" vertical="center" wrapText="1"/>
    </xf>
    <xf numFmtId="0" fontId="46" fillId="21" borderId="4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20" borderId="23" xfId="0" quotePrefix="1" applyFont="1" applyFill="1" applyBorder="1" applyAlignment="1">
      <alignment horizontal="center" vertical="center"/>
    </xf>
    <xf numFmtId="178" fontId="48" fillId="0" borderId="0" xfId="1926" applyNumberFormat="1" applyFont="1" applyFill="1" applyBorder="1" applyAlignment="1">
      <alignment horizontal="right"/>
    </xf>
    <xf numFmtId="0" fontId="12" fillId="0" borderId="0" xfId="0" applyFont="1" applyFill="1"/>
    <xf numFmtId="178" fontId="49" fillId="0" borderId="0" xfId="1926" applyNumberFormat="1" applyFont="1" applyFill="1" applyBorder="1" applyAlignment="1">
      <alignment horizontal="right"/>
    </xf>
    <xf numFmtId="0" fontId="12" fillId="0" borderId="0" xfId="0" quotePrefix="1" applyFont="1" applyFill="1" applyBorder="1" applyAlignment="1">
      <alignment horizontal="center"/>
    </xf>
    <xf numFmtId="179" fontId="12" fillId="0" borderId="0" xfId="1926" applyNumberFormat="1" applyFont="1" applyFill="1" applyBorder="1" applyAlignment="1">
      <alignment horizontal="right"/>
    </xf>
    <xf numFmtId="179" fontId="49" fillId="0" borderId="0" xfId="1926" applyNumberFormat="1" applyFont="1" applyFill="1" applyBorder="1" applyAlignment="1">
      <alignment horizontal="right"/>
    </xf>
    <xf numFmtId="179" fontId="12" fillId="0" borderId="0" xfId="1926" applyNumberFormat="1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quotePrefix="1" applyFont="1" applyFill="1" applyBorder="1" applyAlignment="1">
      <alignment horizontal="right"/>
    </xf>
    <xf numFmtId="0" fontId="42" fillId="21" borderId="26" xfId="0" applyFont="1" applyFill="1" applyBorder="1" applyAlignment="1">
      <alignment horizontal="center" vertical="center"/>
    </xf>
    <xf numFmtId="0" fontId="42" fillId="21" borderId="27" xfId="0" applyFont="1" applyFill="1" applyBorder="1" applyAlignment="1">
      <alignment horizontal="center" vertical="center"/>
    </xf>
    <xf numFmtId="0" fontId="50" fillId="0" borderId="0" xfId="0" quotePrefix="1" applyFont="1" applyAlignment="1">
      <alignment horizontal="center" vertical="center"/>
    </xf>
    <xf numFmtId="38" fontId="42" fillId="0" borderId="20" xfId="1926" applyFont="1" applyFill="1" applyBorder="1" applyAlignment="1">
      <alignment horizontal="right"/>
    </xf>
    <xf numFmtId="178" fontId="42" fillId="0" borderId="20" xfId="1926" applyNumberFormat="1" applyFont="1" applyFill="1" applyBorder="1" applyAlignment="1"/>
    <xf numFmtId="179" fontId="42" fillId="0" borderId="19" xfId="1926" applyNumberFormat="1" applyFont="1" applyFill="1" applyBorder="1" applyAlignment="1"/>
    <xf numFmtId="179" fontId="42" fillId="0" borderId="22" xfId="1926" applyNumberFormat="1" applyFont="1" applyFill="1" applyBorder="1" applyAlignment="1"/>
    <xf numFmtId="0" fontId="44" fillId="0" borderId="0" xfId="0" quotePrefix="1" applyFont="1" applyBorder="1" applyAlignment="1">
      <alignment horizontal="center" vertical="center"/>
    </xf>
    <xf numFmtId="179" fontId="42" fillId="0" borderId="0" xfId="1926" applyNumberFormat="1" applyFont="1" applyBorder="1" applyAlignment="1">
      <alignment horizontal="right"/>
    </xf>
    <xf numFmtId="179" fontId="42" fillId="0" borderId="20" xfId="1926" applyNumberFormat="1" applyFont="1" applyFill="1" applyBorder="1" applyAlignment="1"/>
    <xf numFmtId="179" fontId="48" fillId="0" borderId="0" xfId="1926" applyNumberFormat="1" applyFont="1" applyFill="1" applyBorder="1" applyAlignment="1">
      <alignment horizontal="right" vertical="center"/>
    </xf>
    <xf numFmtId="0" fontId="12" fillId="21" borderId="4" xfId="0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42" fillId="0" borderId="21" xfId="0" applyFont="1" applyBorder="1" applyAlignment="1">
      <alignment horizontal="left" vertical="center"/>
    </xf>
    <xf numFmtId="177" fontId="42" fillId="0" borderId="19" xfId="1926" applyNumberFormat="1" applyFont="1" applyFill="1" applyBorder="1" applyAlignment="1">
      <alignment horizontal="right"/>
    </xf>
    <xf numFmtId="0" fontId="42" fillId="21" borderId="28" xfId="0" applyFont="1" applyFill="1" applyBorder="1" applyAlignment="1">
      <alignment horizontal="center" vertical="center" wrapText="1"/>
    </xf>
    <xf numFmtId="0" fontId="42" fillId="21" borderId="22" xfId="0" applyFont="1" applyFill="1" applyBorder="1" applyAlignment="1">
      <alignment horizontal="center" vertical="center" wrapText="1"/>
    </xf>
    <xf numFmtId="0" fontId="42" fillId="21" borderId="28" xfId="0" applyFont="1" applyFill="1" applyBorder="1" applyAlignment="1">
      <alignment horizontal="center" vertical="center"/>
    </xf>
    <xf numFmtId="0" fontId="42" fillId="21" borderId="22" xfId="0" applyFont="1" applyFill="1" applyBorder="1" applyAlignment="1">
      <alignment horizontal="center" vertical="center"/>
    </xf>
    <xf numFmtId="0" fontId="42" fillId="21" borderId="29" xfId="0" applyFont="1" applyFill="1" applyBorder="1" applyAlignment="1">
      <alignment horizontal="center" vertical="center" shrinkToFit="1"/>
    </xf>
    <xf numFmtId="0" fontId="42" fillId="21" borderId="24" xfId="0" applyFont="1" applyFill="1" applyBorder="1" applyAlignment="1">
      <alignment horizontal="center" vertical="center" shrinkToFit="1"/>
    </xf>
    <xf numFmtId="0" fontId="42" fillId="21" borderId="25" xfId="0" applyFont="1" applyFill="1" applyBorder="1" applyAlignment="1">
      <alignment horizontal="center" vertical="center" wrapText="1"/>
    </xf>
    <xf numFmtId="0" fontId="42" fillId="21" borderId="23" xfId="0" applyFont="1" applyFill="1" applyBorder="1" applyAlignment="1">
      <alignment horizontal="center" vertical="center" wrapText="1"/>
    </xf>
    <xf numFmtId="0" fontId="42" fillId="21" borderId="29" xfId="0" applyFont="1" applyFill="1" applyBorder="1" applyAlignment="1">
      <alignment horizontal="center" vertical="center" wrapText="1"/>
    </xf>
    <xf numFmtId="0" fontId="42" fillId="21" borderId="24" xfId="0" applyFont="1" applyFill="1" applyBorder="1" applyAlignment="1">
      <alignment horizontal="center" vertical="center" wrapText="1"/>
    </xf>
    <xf numFmtId="0" fontId="42" fillId="21" borderId="24" xfId="0" applyFont="1" applyFill="1" applyBorder="1" applyAlignment="1">
      <alignment horizontal="center" vertical="center"/>
    </xf>
    <xf numFmtId="0" fontId="42" fillId="21" borderId="28" xfId="0" applyFont="1" applyFill="1" applyBorder="1" applyAlignment="1">
      <alignment horizontal="center" vertical="center" wrapText="1" shrinkToFit="1"/>
    </xf>
    <xf numFmtId="0" fontId="42" fillId="21" borderId="22" xfId="0" applyFont="1" applyFill="1" applyBorder="1" applyAlignment="1">
      <alignment horizontal="center" vertical="center" wrapText="1" shrinkToFit="1"/>
    </xf>
    <xf numFmtId="0" fontId="42" fillId="0" borderId="21" xfId="0" applyFont="1" applyBorder="1" applyAlignment="1">
      <alignment horizontal="left" vertical="center"/>
    </xf>
    <xf numFmtId="0" fontId="42" fillId="21" borderId="25" xfId="0" applyFont="1" applyFill="1" applyBorder="1" applyAlignment="1">
      <alignment horizontal="center" vertical="center"/>
    </xf>
    <xf numFmtId="0" fontId="42" fillId="21" borderId="23" xfId="0" applyFont="1" applyFill="1" applyBorder="1" applyAlignment="1">
      <alignment horizontal="center" vertical="center"/>
    </xf>
    <xf numFmtId="0" fontId="42" fillId="21" borderId="29" xfId="0" applyFont="1" applyFill="1" applyBorder="1" applyAlignment="1">
      <alignment horizontal="center" vertical="center"/>
    </xf>
    <xf numFmtId="0" fontId="12" fillId="21" borderId="29" xfId="0" applyFont="1" applyFill="1" applyBorder="1" applyAlignment="1">
      <alignment horizontal="center" vertical="center" wrapText="1"/>
    </xf>
    <xf numFmtId="0" fontId="12" fillId="21" borderId="24" xfId="0" applyFont="1" applyFill="1" applyBorder="1" applyAlignment="1">
      <alignment horizontal="center" vertical="center" wrapText="1"/>
    </xf>
  </cellXfs>
  <cellStyles count="2595">
    <cellStyle name="0%" xfId="1"/>
    <cellStyle name="0.0%" xfId="2"/>
    <cellStyle name="0.00%" xfId="3"/>
    <cellStyle name="20% - アクセント 1" xfId="4" builtinId="30" customBuiltin="1"/>
    <cellStyle name="20% - アクセント 1 10" xfId="5"/>
    <cellStyle name="20% - アクセント 1 11" xfId="6"/>
    <cellStyle name="20% - アクセント 1 12" xfId="7"/>
    <cellStyle name="20% - アクセント 1 13" xfId="8"/>
    <cellStyle name="20% - アクセント 1 14" xfId="9"/>
    <cellStyle name="20% - アクセント 1 15" xfId="10"/>
    <cellStyle name="20% - アクセント 1 16" xfId="11"/>
    <cellStyle name="20% - アクセント 1 17" xfId="12"/>
    <cellStyle name="20% - アクセント 1 18" xfId="13"/>
    <cellStyle name="20% - アクセント 1 19" xfId="14"/>
    <cellStyle name="20% - アクセント 1 2" xfId="15"/>
    <cellStyle name="20% - アクセント 1 20" xfId="16"/>
    <cellStyle name="20% - アクセント 1 21" xfId="17"/>
    <cellStyle name="20% - アクセント 1 22" xfId="18"/>
    <cellStyle name="20% - アクセント 1 23" xfId="19"/>
    <cellStyle name="20% - アクセント 1 24" xfId="20"/>
    <cellStyle name="20% - アクセント 1 25" xfId="21"/>
    <cellStyle name="20% - アクセント 1 26" xfId="22"/>
    <cellStyle name="20% - アクセント 1 27" xfId="23"/>
    <cellStyle name="20% - アクセント 1 28" xfId="24"/>
    <cellStyle name="20% - アクセント 1 29" xfId="25"/>
    <cellStyle name="20% - アクセント 1 3" xfId="26"/>
    <cellStyle name="20% - アクセント 1 30" xfId="27"/>
    <cellStyle name="20% - アクセント 1 31" xfId="28"/>
    <cellStyle name="20% - アクセント 1 32" xfId="29"/>
    <cellStyle name="20% - アクセント 1 33" xfId="30"/>
    <cellStyle name="20% - アクセント 1 34" xfId="31"/>
    <cellStyle name="20% - アクセント 1 35" xfId="32"/>
    <cellStyle name="20% - アクセント 1 36" xfId="33"/>
    <cellStyle name="20% - アクセント 1 37" xfId="34"/>
    <cellStyle name="20% - アクセント 1 38" xfId="35"/>
    <cellStyle name="20% - アクセント 1 39" xfId="36"/>
    <cellStyle name="20% - アクセント 1 4" xfId="37"/>
    <cellStyle name="20% - アクセント 1 40" xfId="38"/>
    <cellStyle name="20% - アクセント 1 41" xfId="39"/>
    <cellStyle name="20% - アクセント 1 42" xfId="40"/>
    <cellStyle name="20% - アクセント 1 43" xfId="41"/>
    <cellStyle name="20% - アクセント 1 44" xfId="42"/>
    <cellStyle name="20% - アクセント 1 45" xfId="43"/>
    <cellStyle name="20% - アクセント 1 46" xfId="44"/>
    <cellStyle name="20% - アクセント 1 47" xfId="45"/>
    <cellStyle name="20% - アクセント 1 48" xfId="46"/>
    <cellStyle name="20% - アクセント 1 49" xfId="47"/>
    <cellStyle name="20% - アクセント 1 5" xfId="48"/>
    <cellStyle name="20% - アクセント 1 50" xfId="49"/>
    <cellStyle name="20% - アクセント 1 51" xfId="50"/>
    <cellStyle name="20% - アクセント 1 52" xfId="51"/>
    <cellStyle name="20% - アクセント 1 53" xfId="52"/>
    <cellStyle name="20% - アクセント 1 54" xfId="53"/>
    <cellStyle name="20% - アクセント 1 55" xfId="54"/>
    <cellStyle name="20% - アクセント 1 56" xfId="55"/>
    <cellStyle name="20% - アクセント 1 57" xfId="56"/>
    <cellStyle name="20% - アクセント 1 58" xfId="57"/>
    <cellStyle name="20% - アクセント 1 59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 builtinId="34" customBuiltin="1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49" xfId="106"/>
    <cellStyle name="20% - アクセント 2 5" xfId="107"/>
    <cellStyle name="20% - アクセント 2 50" xfId="108"/>
    <cellStyle name="20% - アクセント 2 51" xfId="109"/>
    <cellStyle name="20% - アクセント 2 52" xfId="110"/>
    <cellStyle name="20% - アクセント 2 53" xfId="111"/>
    <cellStyle name="20% - アクセント 2 54" xfId="112"/>
    <cellStyle name="20% - アクセント 2 55" xfId="113"/>
    <cellStyle name="20% - アクセント 2 56" xfId="114"/>
    <cellStyle name="20% - アクセント 2 57" xfId="115"/>
    <cellStyle name="20% - アクセント 2 58" xfId="116"/>
    <cellStyle name="20% - アクセント 2 59" xfId="117"/>
    <cellStyle name="20% - アクセント 2 6" xfId="118"/>
    <cellStyle name="20% - アクセント 2 7" xfId="119"/>
    <cellStyle name="20% - アクセント 2 8" xfId="120"/>
    <cellStyle name="20% - アクセント 2 9" xfId="121"/>
    <cellStyle name="20% - アクセント 3" xfId="122" builtinId="38" customBuiltin="1"/>
    <cellStyle name="20% - アクセント 3 10" xfId="123"/>
    <cellStyle name="20% - アクセント 3 11" xfId="124"/>
    <cellStyle name="20% - アクセント 3 12" xfId="125"/>
    <cellStyle name="20% - アクセント 3 13" xfId="126"/>
    <cellStyle name="20% - アクセント 3 14" xfId="127"/>
    <cellStyle name="20% - アクセント 3 15" xfId="128"/>
    <cellStyle name="20% - アクセント 3 16" xfId="129"/>
    <cellStyle name="20% - アクセント 3 17" xfId="130"/>
    <cellStyle name="20% - アクセント 3 18" xfId="131"/>
    <cellStyle name="20% - アクセント 3 19" xfId="132"/>
    <cellStyle name="20% - アクセント 3 2" xfId="133"/>
    <cellStyle name="20% - アクセント 3 20" xfId="134"/>
    <cellStyle name="20% - アクセント 3 21" xfId="135"/>
    <cellStyle name="20% - アクセント 3 22" xfId="136"/>
    <cellStyle name="20% - アクセント 3 23" xfId="137"/>
    <cellStyle name="20% - アクセント 3 24" xfId="138"/>
    <cellStyle name="20% - アクセント 3 25" xfId="139"/>
    <cellStyle name="20% - アクセント 3 26" xfId="140"/>
    <cellStyle name="20% - アクセント 3 27" xfId="141"/>
    <cellStyle name="20% - アクセント 3 28" xfId="142"/>
    <cellStyle name="20% - アクセント 3 29" xfId="143"/>
    <cellStyle name="20% - アクセント 3 3" xfId="144"/>
    <cellStyle name="20% - アクセント 3 30" xfId="145"/>
    <cellStyle name="20% - アクセント 3 31" xfId="146"/>
    <cellStyle name="20% - アクセント 3 32" xfId="147"/>
    <cellStyle name="20% - アクセント 3 33" xfId="148"/>
    <cellStyle name="20% - アクセント 3 34" xfId="149"/>
    <cellStyle name="20% - アクセント 3 35" xfId="150"/>
    <cellStyle name="20% - アクセント 3 36" xfId="151"/>
    <cellStyle name="20% - アクセント 3 37" xfId="152"/>
    <cellStyle name="20% - アクセント 3 38" xfId="153"/>
    <cellStyle name="20% - アクセント 3 39" xfId="154"/>
    <cellStyle name="20% - アクセント 3 4" xfId="155"/>
    <cellStyle name="20% - アクセント 3 40" xfId="156"/>
    <cellStyle name="20% - アクセント 3 41" xfId="157"/>
    <cellStyle name="20% - アクセント 3 42" xfId="158"/>
    <cellStyle name="20% - アクセント 3 43" xfId="159"/>
    <cellStyle name="20% - アクセント 3 44" xfId="160"/>
    <cellStyle name="20% - アクセント 3 45" xfId="161"/>
    <cellStyle name="20% - アクセント 3 46" xfId="162"/>
    <cellStyle name="20% - アクセント 3 47" xfId="163"/>
    <cellStyle name="20% - アクセント 3 48" xfId="164"/>
    <cellStyle name="20% - アクセント 3 49" xfId="165"/>
    <cellStyle name="20% - アクセント 3 5" xfId="166"/>
    <cellStyle name="20% - アクセント 3 50" xfId="167"/>
    <cellStyle name="20% - アクセント 3 51" xfId="168"/>
    <cellStyle name="20% - アクセント 3 52" xfId="169"/>
    <cellStyle name="20% - アクセント 3 53" xfId="170"/>
    <cellStyle name="20% - アクセント 3 54" xfId="171"/>
    <cellStyle name="20% - アクセント 3 55" xfId="172"/>
    <cellStyle name="20% - アクセント 3 56" xfId="173"/>
    <cellStyle name="20% - アクセント 3 57" xfId="174"/>
    <cellStyle name="20% - アクセント 3 58" xfId="175"/>
    <cellStyle name="20% - アクセント 3 59" xfId="176"/>
    <cellStyle name="20% - アクセント 3 6" xfId="177"/>
    <cellStyle name="20% - アクセント 3 7" xfId="178"/>
    <cellStyle name="20% - アクセント 3 8" xfId="179"/>
    <cellStyle name="20% - アクセント 3 9" xfId="180"/>
    <cellStyle name="20% - アクセント 4" xfId="181" builtinId="42" customBuiltin="1"/>
    <cellStyle name="20% - アクセント 4 10" xfId="182"/>
    <cellStyle name="20% - アクセント 4 11" xfId="183"/>
    <cellStyle name="20% - アクセント 4 12" xfId="184"/>
    <cellStyle name="20% - アクセント 4 13" xfId="185"/>
    <cellStyle name="20% - アクセント 4 14" xfId="186"/>
    <cellStyle name="20% - アクセント 4 15" xfId="187"/>
    <cellStyle name="20% - アクセント 4 16" xfId="188"/>
    <cellStyle name="20% - アクセント 4 17" xfId="189"/>
    <cellStyle name="20% - アクセント 4 18" xfId="190"/>
    <cellStyle name="20% - アクセント 4 19" xfId="191"/>
    <cellStyle name="20% - アクセント 4 2" xfId="192"/>
    <cellStyle name="20% - アクセント 4 20" xfId="193"/>
    <cellStyle name="20% - アクセント 4 21" xfId="194"/>
    <cellStyle name="20% - アクセント 4 22" xfId="195"/>
    <cellStyle name="20% - アクセント 4 23" xfId="196"/>
    <cellStyle name="20% - アクセント 4 24" xfId="197"/>
    <cellStyle name="20% - アクセント 4 25" xfId="198"/>
    <cellStyle name="20% - アクセント 4 26" xfId="199"/>
    <cellStyle name="20% - アクセント 4 27" xfId="200"/>
    <cellStyle name="20% - アクセント 4 28" xfId="201"/>
    <cellStyle name="20% - アクセント 4 29" xfId="202"/>
    <cellStyle name="20% - アクセント 4 3" xfId="203"/>
    <cellStyle name="20% - アクセント 4 30" xfId="204"/>
    <cellStyle name="20% - アクセント 4 31" xfId="205"/>
    <cellStyle name="20% - アクセント 4 32" xfId="206"/>
    <cellStyle name="20% - アクセント 4 33" xfId="207"/>
    <cellStyle name="20% - アクセント 4 34" xfId="208"/>
    <cellStyle name="20% - アクセント 4 35" xfId="209"/>
    <cellStyle name="20% - アクセント 4 36" xfId="210"/>
    <cellStyle name="20% - アクセント 4 37" xfId="211"/>
    <cellStyle name="20% - アクセント 4 38" xfId="212"/>
    <cellStyle name="20% - アクセント 4 39" xfId="213"/>
    <cellStyle name="20% - アクセント 4 4" xfId="214"/>
    <cellStyle name="20% - アクセント 4 40" xfId="215"/>
    <cellStyle name="20% - アクセント 4 41" xfId="216"/>
    <cellStyle name="20% - アクセント 4 42" xfId="217"/>
    <cellStyle name="20% - アクセント 4 43" xfId="218"/>
    <cellStyle name="20% - アクセント 4 44" xfId="219"/>
    <cellStyle name="20% - アクセント 4 45" xfId="220"/>
    <cellStyle name="20% - アクセント 4 46" xfId="221"/>
    <cellStyle name="20% - アクセント 4 47" xfId="222"/>
    <cellStyle name="20% - アクセント 4 48" xfId="223"/>
    <cellStyle name="20% - アクセント 4 49" xfId="224"/>
    <cellStyle name="20% - アクセント 4 5" xfId="225"/>
    <cellStyle name="20% - アクセント 4 50" xfId="226"/>
    <cellStyle name="20% - アクセント 4 51" xfId="227"/>
    <cellStyle name="20% - アクセント 4 52" xfId="228"/>
    <cellStyle name="20% - アクセント 4 53" xfId="229"/>
    <cellStyle name="20% - アクセント 4 54" xfId="230"/>
    <cellStyle name="20% - アクセント 4 55" xfId="231"/>
    <cellStyle name="20% - アクセント 4 56" xfId="232"/>
    <cellStyle name="20% - アクセント 4 57" xfId="233"/>
    <cellStyle name="20% - アクセント 4 58" xfId="234"/>
    <cellStyle name="20% - アクセント 4 59" xfId="235"/>
    <cellStyle name="20% - アクセント 4 6" xfId="236"/>
    <cellStyle name="20% - アクセント 4 7" xfId="237"/>
    <cellStyle name="20% - アクセント 4 8" xfId="238"/>
    <cellStyle name="20% - アクセント 4 9" xfId="239"/>
    <cellStyle name="20% - アクセント 5" xfId="240" builtinId="46" customBuiltin="1"/>
    <cellStyle name="20% - アクセント 5 10" xfId="241"/>
    <cellStyle name="20% - アクセント 5 11" xfId="242"/>
    <cellStyle name="20% - アクセント 5 12" xfId="243"/>
    <cellStyle name="20% - アクセント 5 13" xfId="244"/>
    <cellStyle name="20% - アクセント 5 14" xfId="245"/>
    <cellStyle name="20% - アクセント 5 15" xfId="246"/>
    <cellStyle name="20% - アクセント 5 16" xfId="247"/>
    <cellStyle name="20% - アクセント 5 17" xfId="248"/>
    <cellStyle name="20% - アクセント 5 18" xfId="249"/>
    <cellStyle name="20% - アクセント 5 19" xfId="250"/>
    <cellStyle name="20% - アクセント 5 2" xfId="251"/>
    <cellStyle name="20% - アクセント 5 20" xfId="252"/>
    <cellStyle name="20% - アクセント 5 21" xfId="253"/>
    <cellStyle name="20% - アクセント 5 22" xfId="254"/>
    <cellStyle name="20% - アクセント 5 23" xfId="255"/>
    <cellStyle name="20% - アクセント 5 24" xfId="256"/>
    <cellStyle name="20% - アクセント 5 25" xfId="257"/>
    <cellStyle name="20% - アクセント 5 26" xfId="258"/>
    <cellStyle name="20% - アクセント 5 27" xfId="259"/>
    <cellStyle name="20% - アクセント 5 28" xfId="260"/>
    <cellStyle name="20% - アクセント 5 29" xfId="261"/>
    <cellStyle name="20% - アクセント 5 3" xfId="262"/>
    <cellStyle name="20% - アクセント 5 30" xfId="263"/>
    <cellStyle name="20% - アクセント 5 31" xfId="264"/>
    <cellStyle name="20% - アクセント 5 32" xfId="265"/>
    <cellStyle name="20% - アクセント 5 33" xfId="266"/>
    <cellStyle name="20% - アクセント 5 34" xfId="267"/>
    <cellStyle name="20% - アクセント 5 35" xfId="268"/>
    <cellStyle name="20% - アクセント 5 36" xfId="269"/>
    <cellStyle name="20% - アクセント 5 37" xfId="270"/>
    <cellStyle name="20% - アクセント 5 38" xfId="271"/>
    <cellStyle name="20% - アクセント 5 39" xfId="272"/>
    <cellStyle name="20% - アクセント 5 4" xfId="273"/>
    <cellStyle name="20% - アクセント 5 40" xfId="274"/>
    <cellStyle name="20% - アクセント 5 41" xfId="275"/>
    <cellStyle name="20% - アクセント 5 42" xfId="276"/>
    <cellStyle name="20% - アクセント 5 43" xfId="277"/>
    <cellStyle name="20% - アクセント 5 44" xfId="278"/>
    <cellStyle name="20% - アクセント 5 45" xfId="279"/>
    <cellStyle name="20% - アクセント 5 46" xfId="280"/>
    <cellStyle name="20% - アクセント 5 47" xfId="281"/>
    <cellStyle name="20% - アクセント 5 48" xfId="282"/>
    <cellStyle name="20% - アクセント 5 49" xfId="283"/>
    <cellStyle name="20% - アクセント 5 5" xfId="284"/>
    <cellStyle name="20% - アクセント 5 50" xfId="285"/>
    <cellStyle name="20% - アクセント 5 51" xfId="286"/>
    <cellStyle name="20% - アクセント 5 52" xfId="287"/>
    <cellStyle name="20% - アクセント 5 53" xfId="288"/>
    <cellStyle name="20% - アクセント 5 54" xfId="289"/>
    <cellStyle name="20% - アクセント 5 55" xfId="290"/>
    <cellStyle name="20% - アクセント 5 56" xfId="291"/>
    <cellStyle name="20% - アクセント 5 57" xfId="292"/>
    <cellStyle name="20% - アクセント 5 58" xfId="293"/>
    <cellStyle name="20% - アクセント 5 59" xfId="294"/>
    <cellStyle name="20% - アクセント 5 6" xfId="295"/>
    <cellStyle name="20% - アクセント 5 7" xfId="296"/>
    <cellStyle name="20% - アクセント 5 8" xfId="297"/>
    <cellStyle name="20% - アクセント 5 9" xfId="298"/>
    <cellStyle name="20% - アクセント 6" xfId="299" builtinId="50" customBuiltin="1"/>
    <cellStyle name="20% - アクセント 6 10" xfId="300"/>
    <cellStyle name="20% - アクセント 6 11" xfId="301"/>
    <cellStyle name="20% - アクセント 6 12" xfId="302"/>
    <cellStyle name="20% - アクセント 6 13" xfId="303"/>
    <cellStyle name="20% - アクセント 6 14" xfId="304"/>
    <cellStyle name="20% - アクセント 6 15" xfId="305"/>
    <cellStyle name="20% - アクセント 6 16" xfId="306"/>
    <cellStyle name="20% - アクセント 6 17" xfId="307"/>
    <cellStyle name="20% - アクセント 6 18" xfId="308"/>
    <cellStyle name="20% - アクセント 6 19" xfId="309"/>
    <cellStyle name="20% - アクセント 6 2" xfId="310"/>
    <cellStyle name="20% - アクセント 6 20" xfId="311"/>
    <cellStyle name="20% - アクセント 6 21" xfId="312"/>
    <cellStyle name="20% - アクセント 6 22" xfId="313"/>
    <cellStyle name="20% - アクセント 6 23" xfId="314"/>
    <cellStyle name="20% - アクセント 6 24" xfId="315"/>
    <cellStyle name="20% - アクセント 6 25" xfId="316"/>
    <cellStyle name="20% - アクセント 6 26" xfId="317"/>
    <cellStyle name="20% - アクセント 6 27" xfId="318"/>
    <cellStyle name="20% - アクセント 6 28" xfId="319"/>
    <cellStyle name="20% - アクセント 6 29" xfId="320"/>
    <cellStyle name="20% - アクセント 6 3" xfId="321"/>
    <cellStyle name="20% - アクセント 6 30" xfId="322"/>
    <cellStyle name="20% - アクセント 6 31" xfId="323"/>
    <cellStyle name="20% - アクセント 6 32" xfId="324"/>
    <cellStyle name="20% - アクセント 6 33" xfId="325"/>
    <cellStyle name="20% - アクセント 6 34" xfId="326"/>
    <cellStyle name="20% - アクセント 6 35" xfId="327"/>
    <cellStyle name="20% - アクセント 6 36" xfId="328"/>
    <cellStyle name="20% - アクセント 6 37" xfId="329"/>
    <cellStyle name="20% - アクセント 6 38" xfId="330"/>
    <cellStyle name="20% - アクセント 6 39" xfId="331"/>
    <cellStyle name="20% - アクセント 6 4" xfId="332"/>
    <cellStyle name="20% - アクセント 6 40" xfId="333"/>
    <cellStyle name="20% - アクセント 6 41" xfId="334"/>
    <cellStyle name="20% - アクセント 6 42" xfId="335"/>
    <cellStyle name="20% - アクセント 6 43" xfId="336"/>
    <cellStyle name="20% - アクセント 6 44" xfId="337"/>
    <cellStyle name="20% - アクセント 6 45" xfId="338"/>
    <cellStyle name="20% - アクセント 6 46" xfId="339"/>
    <cellStyle name="20% - アクセント 6 47" xfId="340"/>
    <cellStyle name="20% - アクセント 6 48" xfId="341"/>
    <cellStyle name="20% - アクセント 6 49" xfId="342"/>
    <cellStyle name="20% - アクセント 6 5" xfId="343"/>
    <cellStyle name="20% - アクセント 6 50" xfId="344"/>
    <cellStyle name="20% - アクセント 6 51" xfId="345"/>
    <cellStyle name="20% - アクセント 6 52" xfId="346"/>
    <cellStyle name="20% - アクセント 6 53" xfId="347"/>
    <cellStyle name="20% - アクセント 6 54" xfId="348"/>
    <cellStyle name="20% - アクセント 6 55" xfId="349"/>
    <cellStyle name="20% - アクセント 6 56" xfId="350"/>
    <cellStyle name="20% - アクセント 6 57" xfId="351"/>
    <cellStyle name="20% - アクセント 6 58" xfId="352"/>
    <cellStyle name="20% - アクセント 6 59" xfId="353"/>
    <cellStyle name="20% - アクセント 6 6" xfId="354"/>
    <cellStyle name="20% - アクセント 6 7" xfId="355"/>
    <cellStyle name="20% - アクセント 6 8" xfId="356"/>
    <cellStyle name="20% - アクセント 6 9" xfId="357"/>
    <cellStyle name="40% - アクセント 1" xfId="358" builtinId="31" customBuiltin="1"/>
    <cellStyle name="40% - アクセント 1 10" xfId="359"/>
    <cellStyle name="40% - アクセント 1 11" xfId="360"/>
    <cellStyle name="40% - アクセント 1 12" xfId="361"/>
    <cellStyle name="40% - アクセント 1 13" xfId="362"/>
    <cellStyle name="40% - アクセント 1 14" xfId="363"/>
    <cellStyle name="40% - アクセント 1 15" xfId="364"/>
    <cellStyle name="40% - アクセント 1 16" xfId="365"/>
    <cellStyle name="40% - アクセント 1 17" xfId="366"/>
    <cellStyle name="40% - アクセント 1 18" xfId="367"/>
    <cellStyle name="40% - アクセント 1 19" xfId="368"/>
    <cellStyle name="40% - アクセント 1 2" xfId="369"/>
    <cellStyle name="40% - アクセント 1 20" xfId="370"/>
    <cellStyle name="40% - アクセント 1 21" xfId="371"/>
    <cellStyle name="40% - アクセント 1 22" xfId="372"/>
    <cellStyle name="40% - アクセント 1 23" xfId="373"/>
    <cellStyle name="40% - アクセント 1 24" xfId="374"/>
    <cellStyle name="40% - アクセント 1 25" xfId="375"/>
    <cellStyle name="40% - アクセント 1 26" xfId="376"/>
    <cellStyle name="40% - アクセント 1 27" xfId="377"/>
    <cellStyle name="40% - アクセント 1 28" xfId="378"/>
    <cellStyle name="40% - アクセント 1 29" xfId="379"/>
    <cellStyle name="40% - アクセント 1 3" xfId="380"/>
    <cellStyle name="40% - アクセント 1 30" xfId="381"/>
    <cellStyle name="40% - アクセント 1 31" xfId="382"/>
    <cellStyle name="40% - アクセント 1 32" xfId="383"/>
    <cellStyle name="40% - アクセント 1 33" xfId="384"/>
    <cellStyle name="40% - アクセント 1 34" xfId="385"/>
    <cellStyle name="40% - アクセント 1 35" xfId="386"/>
    <cellStyle name="40% - アクセント 1 36" xfId="387"/>
    <cellStyle name="40% - アクセント 1 37" xfId="388"/>
    <cellStyle name="40% - アクセント 1 38" xfId="389"/>
    <cellStyle name="40% - アクセント 1 39" xfId="390"/>
    <cellStyle name="40% - アクセント 1 4" xfId="391"/>
    <cellStyle name="40% - アクセント 1 40" xfId="392"/>
    <cellStyle name="40% - アクセント 1 41" xfId="393"/>
    <cellStyle name="40% - アクセント 1 42" xfId="394"/>
    <cellStyle name="40% - アクセント 1 43" xfId="395"/>
    <cellStyle name="40% - アクセント 1 44" xfId="396"/>
    <cellStyle name="40% - アクセント 1 45" xfId="397"/>
    <cellStyle name="40% - アクセント 1 46" xfId="398"/>
    <cellStyle name="40% - アクセント 1 47" xfId="399"/>
    <cellStyle name="40% - アクセント 1 48" xfId="400"/>
    <cellStyle name="40% - アクセント 1 49" xfId="401"/>
    <cellStyle name="40% - アクセント 1 5" xfId="402"/>
    <cellStyle name="40% - アクセント 1 50" xfId="403"/>
    <cellStyle name="40% - アクセント 1 51" xfId="404"/>
    <cellStyle name="40% - アクセント 1 52" xfId="405"/>
    <cellStyle name="40% - アクセント 1 53" xfId="406"/>
    <cellStyle name="40% - アクセント 1 54" xfId="407"/>
    <cellStyle name="40% - アクセント 1 55" xfId="408"/>
    <cellStyle name="40% - アクセント 1 56" xfId="409"/>
    <cellStyle name="40% - アクセント 1 57" xfId="410"/>
    <cellStyle name="40% - アクセント 1 58" xfId="411"/>
    <cellStyle name="40% - アクセント 1 59" xfId="412"/>
    <cellStyle name="40% - アクセント 1 6" xfId="413"/>
    <cellStyle name="40% - アクセント 1 7" xfId="414"/>
    <cellStyle name="40% - アクセント 1 8" xfId="415"/>
    <cellStyle name="40% - アクセント 1 9" xfId="416"/>
    <cellStyle name="40% - アクセント 2" xfId="417" builtinId="35" customBuiltin="1"/>
    <cellStyle name="40% - アクセント 2 10" xfId="418"/>
    <cellStyle name="40% - アクセント 2 11" xfId="419"/>
    <cellStyle name="40% - アクセント 2 12" xfId="420"/>
    <cellStyle name="40% - アクセント 2 13" xfId="421"/>
    <cellStyle name="40% - アクセント 2 14" xfId="422"/>
    <cellStyle name="40% - アクセント 2 15" xfId="423"/>
    <cellStyle name="40% - アクセント 2 16" xfId="424"/>
    <cellStyle name="40% - アクセント 2 17" xfId="425"/>
    <cellStyle name="40% - アクセント 2 18" xfId="426"/>
    <cellStyle name="40% - アクセント 2 19" xfId="427"/>
    <cellStyle name="40% - アクセント 2 2" xfId="428"/>
    <cellStyle name="40% - アクセント 2 20" xfId="429"/>
    <cellStyle name="40% - アクセント 2 21" xfId="430"/>
    <cellStyle name="40% - アクセント 2 22" xfId="431"/>
    <cellStyle name="40% - アクセント 2 23" xfId="432"/>
    <cellStyle name="40% - アクセント 2 24" xfId="433"/>
    <cellStyle name="40% - アクセント 2 25" xfId="434"/>
    <cellStyle name="40% - アクセント 2 26" xfId="435"/>
    <cellStyle name="40% - アクセント 2 27" xfId="436"/>
    <cellStyle name="40% - アクセント 2 28" xfId="437"/>
    <cellStyle name="40% - アクセント 2 29" xfId="438"/>
    <cellStyle name="40% - アクセント 2 3" xfId="439"/>
    <cellStyle name="40% - アクセント 2 30" xfId="440"/>
    <cellStyle name="40% - アクセント 2 31" xfId="441"/>
    <cellStyle name="40% - アクセント 2 32" xfId="442"/>
    <cellStyle name="40% - アクセント 2 33" xfId="443"/>
    <cellStyle name="40% - アクセント 2 34" xfId="444"/>
    <cellStyle name="40% - アクセント 2 35" xfId="445"/>
    <cellStyle name="40% - アクセント 2 36" xfId="446"/>
    <cellStyle name="40% - アクセント 2 37" xfId="447"/>
    <cellStyle name="40% - アクセント 2 38" xfId="448"/>
    <cellStyle name="40% - アクセント 2 39" xfId="449"/>
    <cellStyle name="40% - アクセント 2 4" xfId="450"/>
    <cellStyle name="40% - アクセント 2 40" xfId="451"/>
    <cellStyle name="40% - アクセント 2 41" xfId="452"/>
    <cellStyle name="40% - アクセント 2 42" xfId="453"/>
    <cellStyle name="40% - アクセント 2 43" xfId="454"/>
    <cellStyle name="40% - アクセント 2 44" xfId="455"/>
    <cellStyle name="40% - アクセント 2 45" xfId="456"/>
    <cellStyle name="40% - アクセント 2 46" xfId="457"/>
    <cellStyle name="40% - アクセント 2 47" xfId="458"/>
    <cellStyle name="40% - アクセント 2 48" xfId="459"/>
    <cellStyle name="40% - アクセント 2 49" xfId="460"/>
    <cellStyle name="40% - アクセント 2 5" xfId="461"/>
    <cellStyle name="40% - アクセント 2 50" xfId="462"/>
    <cellStyle name="40% - アクセント 2 51" xfId="463"/>
    <cellStyle name="40% - アクセント 2 52" xfId="464"/>
    <cellStyle name="40% - アクセント 2 53" xfId="465"/>
    <cellStyle name="40% - アクセント 2 54" xfId="466"/>
    <cellStyle name="40% - アクセント 2 55" xfId="467"/>
    <cellStyle name="40% - アクセント 2 56" xfId="468"/>
    <cellStyle name="40% - アクセント 2 57" xfId="469"/>
    <cellStyle name="40% - アクセント 2 58" xfId="470"/>
    <cellStyle name="40% - アクセント 2 59" xfId="471"/>
    <cellStyle name="40% - アクセント 2 6" xfId="472"/>
    <cellStyle name="40% - アクセント 2 7" xfId="473"/>
    <cellStyle name="40% - アクセント 2 8" xfId="474"/>
    <cellStyle name="40% - アクセント 2 9" xfId="475"/>
    <cellStyle name="40% - アクセント 3" xfId="476" builtinId="39" customBuiltin="1"/>
    <cellStyle name="40% - アクセント 3 10" xfId="477"/>
    <cellStyle name="40% - アクセント 3 11" xfId="478"/>
    <cellStyle name="40% - アクセント 3 12" xfId="479"/>
    <cellStyle name="40% - アクセント 3 13" xfId="480"/>
    <cellStyle name="40% - アクセント 3 14" xfId="481"/>
    <cellStyle name="40% - アクセント 3 15" xfId="482"/>
    <cellStyle name="40% - アクセント 3 16" xfId="483"/>
    <cellStyle name="40% - アクセント 3 17" xfId="484"/>
    <cellStyle name="40% - アクセント 3 18" xfId="485"/>
    <cellStyle name="40% - アクセント 3 19" xfId="486"/>
    <cellStyle name="40% - アクセント 3 2" xfId="487"/>
    <cellStyle name="40% - アクセント 3 20" xfId="488"/>
    <cellStyle name="40% - アクセント 3 21" xfId="489"/>
    <cellStyle name="40% - アクセント 3 22" xfId="490"/>
    <cellStyle name="40% - アクセント 3 23" xfId="491"/>
    <cellStyle name="40% - アクセント 3 24" xfId="492"/>
    <cellStyle name="40% - アクセント 3 25" xfId="493"/>
    <cellStyle name="40% - アクセント 3 26" xfId="494"/>
    <cellStyle name="40% - アクセント 3 27" xfId="495"/>
    <cellStyle name="40% - アクセント 3 28" xfId="496"/>
    <cellStyle name="40% - アクセント 3 29" xfId="497"/>
    <cellStyle name="40% - アクセント 3 3" xfId="498"/>
    <cellStyle name="40% - アクセント 3 30" xfId="499"/>
    <cellStyle name="40% - アクセント 3 31" xfId="500"/>
    <cellStyle name="40% - アクセント 3 32" xfId="501"/>
    <cellStyle name="40% - アクセント 3 33" xfId="502"/>
    <cellStyle name="40% - アクセント 3 34" xfId="503"/>
    <cellStyle name="40% - アクセント 3 35" xfId="504"/>
    <cellStyle name="40% - アクセント 3 36" xfId="505"/>
    <cellStyle name="40% - アクセント 3 37" xfId="506"/>
    <cellStyle name="40% - アクセント 3 38" xfId="507"/>
    <cellStyle name="40% - アクセント 3 39" xfId="508"/>
    <cellStyle name="40% - アクセント 3 4" xfId="509"/>
    <cellStyle name="40% - アクセント 3 40" xfId="510"/>
    <cellStyle name="40% - アクセント 3 41" xfId="511"/>
    <cellStyle name="40% - アクセント 3 42" xfId="512"/>
    <cellStyle name="40% - アクセント 3 43" xfId="513"/>
    <cellStyle name="40% - アクセント 3 44" xfId="514"/>
    <cellStyle name="40% - アクセント 3 45" xfId="515"/>
    <cellStyle name="40% - アクセント 3 46" xfId="516"/>
    <cellStyle name="40% - アクセント 3 47" xfId="517"/>
    <cellStyle name="40% - アクセント 3 48" xfId="518"/>
    <cellStyle name="40% - アクセント 3 49" xfId="519"/>
    <cellStyle name="40% - アクセント 3 5" xfId="520"/>
    <cellStyle name="40% - アクセント 3 50" xfId="521"/>
    <cellStyle name="40% - アクセント 3 51" xfId="522"/>
    <cellStyle name="40% - アクセント 3 52" xfId="523"/>
    <cellStyle name="40% - アクセント 3 53" xfId="524"/>
    <cellStyle name="40% - アクセント 3 54" xfId="525"/>
    <cellStyle name="40% - アクセント 3 55" xfId="526"/>
    <cellStyle name="40% - アクセント 3 56" xfId="527"/>
    <cellStyle name="40% - アクセント 3 57" xfId="528"/>
    <cellStyle name="40% - アクセント 3 58" xfId="529"/>
    <cellStyle name="40% - アクセント 3 59" xfId="530"/>
    <cellStyle name="40% - アクセント 3 6" xfId="531"/>
    <cellStyle name="40% - アクセント 3 7" xfId="532"/>
    <cellStyle name="40% - アクセント 3 8" xfId="533"/>
    <cellStyle name="40% - アクセント 3 9" xfId="534"/>
    <cellStyle name="40% - アクセント 4" xfId="535" builtinId="43" customBuiltin="1"/>
    <cellStyle name="40% - アクセント 4 10" xfId="536"/>
    <cellStyle name="40% - アクセント 4 11" xfId="537"/>
    <cellStyle name="40% - アクセント 4 12" xfId="538"/>
    <cellStyle name="40% - アクセント 4 13" xfId="539"/>
    <cellStyle name="40% - アクセント 4 14" xfId="540"/>
    <cellStyle name="40% - アクセント 4 15" xfId="541"/>
    <cellStyle name="40% - アクセント 4 16" xfId="542"/>
    <cellStyle name="40% - アクセント 4 17" xfId="543"/>
    <cellStyle name="40% - アクセント 4 18" xfId="544"/>
    <cellStyle name="40% - アクセント 4 19" xfId="545"/>
    <cellStyle name="40% - アクセント 4 2" xfId="546"/>
    <cellStyle name="40% - アクセント 4 20" xfId="547"/>
    <cellStyle name="40% - アクセント 4 21" xfId="548"/>
    <cellStyle name="40% - アクセント 4 22" xfId="549"/>
    <cellStyle name="40% - アクセント 4 23" xfId="550"/>
    <cellStyle name="40% - アクセント 4 24" xfId="551"/>
    <cellStyle name="40% - アクセント 4 25" xfId="552"/>
    <cellStyle name="40% - アクセント 4 26" xfId="553"/>
    <cellStyle name="40% - アクセント 4 27" xfId="554"/>
    <cellStyle name="40% - アクセント 4 28" xfId="555"/>
    <cellStyle name="40% - アクセント 4 29" xfId="556"/>
    <cellStyle name="40% - アクセント 4 3" xfId="557"/>
    <cellStyle name="40% - アクセント 4 30" xfId="558"/>
    <cellStyle name="40% - アクセント 4 31" xfId="559"/>
    <cellStyle name="40% - アクセント 4 32" xfId="560"/>
    <cellStyle name="40% - アクセント 4 33" xfId="561"/>
    <cellStyle name="40% - アクセント 4 34" xfId="562"/>
    <cellStyle name="40% - アクセント 4 35" xfId="563"/>
    <cellStyle name="40% - アクセント 4 36" xfId="564"/>
    <cellStyle name="40% - アクセント 4 37" xfId="565"/>
    <cellStyle name="40% - アクセント 4 38" xfId="566"/>
    <cellStyle name="40% - アクセント 4 39" xfId="567"/>
    <cellStyle name="40% - アクセント 4 4" xfId="568"/>
    <cellStyle name="40% - アクセント 4 40" xfId="569"/>
    <cellStyle name="40% - アクセント 4 41" xfId="570"/>
    <cellStyle name="40% - アクセント 4 42" xfId="571"/>
    <cellStyle name="40% - アクセント 4 43" xfId="572"/>
    <cellStyle name="40% - アクセント 4 44" xfId="573"/>
    <cellStyle name="40% - アクセント 4 45" xfId="574"/>
    <cellStyle name="40% - アクセント 4 46" xfId="575"/>
    <cellStyle name="40% - アクセント 4 47" xfId="576"/>
    <cellStyle name="40% - アクセント 4 48" xfId="577"/>
    <cellStyle name="40% - アクセント 4 49" xfId="578"/>
    <cellStyle name="40% - アクセント 4 5" xfId="579"/>
    <cellStyle name="40% - アクセント 4 50" xfId="580"/>
    <cellStyle name="40% - アクセント 4 51" xfId="581"/>
    <cellStyle name="40% - アクセント 4 52" xfId="582"/>
    <cellStyle name="40% - アクセント 4 53" xfId="583"/>
    <cellStyle name="40% - アクセント 4 54" xfId="584"/>
    <cellStyle name="40% - アクセント 4 55" xfId="585"/>
    <cellStyle name="40% - アクセント 4 56" xfId="586"/>
    <cellStyle name="40% - アクセント 4 57" xfId="587"/>
    <cellStyle name="40% - アクセント 4 58" xfId="588"/>
    <cellStyle name="40% - アクセント 4 59" xfId="589"/>
    <cellStyle name="40% - アクセント 4 6" xfId="590"/>
    <cellStyle name="40% - アクセント 4 7" xfId="591"/>
    <cellStyle name="40% - アクセント 4 8" xfId="592"/>
    <cellStyle name="40% - アクセント 4 9" xfId="593"/>
    <cellStyle name="40% - アクセント 5" xfId="594" builtinId="47" customBuiltin="1"/>
    <cellStyle name="40% - アクセント 5 10" xfId="595"/>
    <cellStyle name="40% - アクセント 5 11" xfId="596"/>
    <cellStyle name="40% - アクセント 5 12" xfId="597"/>
    <cellStyle name="40% - アクセント 5 13" xfId="598"/>
    <cellStyle name="40% - アクセント 5 14" xfId="599"/>
    <cellStyle name="40% - アクセント 5 15" xfId="600"/>
    <cellStyle name="40% - アクセント 5 16" xfId="601"/>
    <cellStyle name="40% - アクセント 5 17" xfId="602"/>
    <cellStyle name="40% - アクセント 5 18" xfId="603"/>
    <cellStyle name="40% - アクセント 5 19" xfId="604"/>
    <cellStyle name="40% - アクセント 5 2" xfId="605"/>
    <cellStyle name="40% - アクセント 5 20" xfId="606"/>
    <cellStyle name="40% - アクセント 5 21" xfId="607"/>
    <cellStyle name="40% - アクセント 5 22" xfId="608"/>
    <cellStyle name="40% - アクセント 5 23" xfId="609"/>
    <cellStyle name="40% - アクセント 5 24" xfId="610"/>
    <cellStyle name="40% - アクセント 5 25" xfId="611"/>
    <cellStyle name="40% - アクセント 5 26" xfId="612"/>
    <cellStyle name="40% - アクセント 5 27" xfId="613"/>
    <cellStyle name="40% - アクセント 5 28" xfId="614"/>
    <cellStyle name="40% - アクセント 5 29" xfId="615"/>
    <cellStyle name="40% - アクセント 5 3" xfId="616"/>
    <cellStyle name="40% - アクセント 5 30" xfId="617"/>
    <cellStyle name="40% - アクセント 5 31" xfId="618"/>
    <cellStyle name="40% - アクセント 5 32" xfId="619"/>
    <cellStyle name="40% - アクセント 5 33" xfId="620"/>
    <cellStyle name="40% - アクセント 5 34" xfId="621"/>
    <cellStyle name="40% - アクセント 5 35" xfId="622"/>
    <cellStyle name="40% - アクセント 5 36" xfId="623"/>
    <cellStyle name="40% - アクセント 5 37" xfId="624"/>
    <cellStyle name="40% - アクセント 5 38" xfId="625"/>
    <cellStyle name="40% - アクセント 5 39" xfId="626"/>
    <cellStyle name="40% - アクセント 5 4" xfId="627"/>
    <cellStyle name="40% - アクセント 5 40" xfId="628"/>
    <cellStyle name="40% - アクセント 5 41" xfId="629"/>
    <cellStyle name="40% - アクセント 5 42" xfId="630"/>
    <cellStyle name="40% - アクセント 5 43" xfId="631"/>
    <cellStyle name="40% - アクセント 5 44" xfId="632"/>
    <cellStyle name="40% - アクセント 5 45" xfId="633"/>
    <cellStyle name="40% - アクセント 5 46" xfId="634"/>
    <cellStyle name="40% - アクセント 5 47" xfId="635"/>
    <cellStyle name="40% - アクセント 5 48" xfId="636"/>
    <cellStyle name="40% - アクセント 5 49" xfId="637"/>
    <cellStyle name="40% - アクセント 5 5" xfId="638"/>
    <cellStyle name="40% - アクセント 5 50" xfId="639"/>
    <cellStyle name="40% - アクセント 5 51" xfId="640"/>
    <cellStyle name="40% - アクセント 5 52" xfId="641"/>
    <cellStyle name="40% - アクセント 5 53" xfId="642"/>
    <cellStyle name="40% - アクセント 5 54" xfId="643"/>
    <cellStyle name="40% - アクセント 5 55" xfId="644"/>
    <cellStyle name="40% - アクセント 5 56" xfId="645"/>
    <cellStyle name="40% - アクセント 5 57" xfId="646"/>
    <cellStyle name="40% - アクセント 5 58" xfId="647"/>
    <cellStyle name="40% - アクセント 5 59" xfId="648"/>
    <cellStyle name="40% - アクセント 5 6" xfId="649"/>
    <cellStyle name="40% - アクセント 5 7" xfId="650"/>
    <cellStyle name="40% - アクセント 5 8" xfId="651"/>
    <cellStyle name="40% - アクセント 5 9" xfId="652"/>
    <cellStyle name="40% - アクセント 6" xfId="653" builtinId="51" customBuiltin="1"/>
    <cellStyle name="40% - アクセント 6 10" xfId="654"/>
    <cellStyle name="40% - アクセント 6 11" xfId="655"/>
    <cellStyle name="40% - アクセント 6 12" xfId="656"/>
    <cellStyle name="40% - アクセント 6 13" xfId="657"/>
    <cellStyle name="40% - アクセント 6 14" xfId="658"/>
    <cellStyle name="40% - アクセント 6 15" xfId="659"/>
    <cellStyle name="40% - アクセント 6 16" xfId="660"/>
    <cellStyle name="40% - アクセント 6 17" xfId="661"/>
    <cellStyle name="40% - アクセント 6 18" xfId="662"/>
    <cellStyle name="40% - アクセント 6 19" xfId="663"/>
    <cellStyle name="40% - アクセント 6 2" xfId="664"/>
    <cellStyle name="40% - アクセント 6 20" xfId="665"/>
    <cellStyle name="40% - アクセント 6 21" xfId="666"/>
    <cellStyle name="40% - アクセント 6 22" xfId="667"/>
    <cellStyle name="40% - アクセント 6 23" xfId="668"/>
    <cellStyle name="40% - アクセント 6 24" xfId="669"/>
    <cellStyle name="40% - アクセント 6 25" xfId="670"/>
    <cellStyle name="40% - アクセント 6 26" xfId="671"/>
    <cellStyle name="40% - アクセント 6 27" xfId="672"/>
    <cellStyle name="40% - アクセント 6 28" xfId="673"/>
    <cellStyle name="40% - アクセント 6 29" xfId="674"/>
    <cellStyle name="40% - アクセント 6 3" xfId="675"/>
    <cellStyle name="40% - アクセント 6 30" xfId="676"/>
    <cellStyle name="40% - アクセント 6 31" xfId="677"/>
    <cellStyle name="40% - アクセント 6 32" xfId="678"/>
    <cellStyle name="40% - アクセント 6 33" xfId="679"/>
    <cellStyle name="40% - アクセント 6 34" xfId="680"/>
    <cellStyle name="40% - アクセント 6 35" xfId="681"/>
    <cellStyle name="40% - アクセント 6 36" xfId="682"/>
    <cellStyle name="40% - アクセント 6 37" xfId="683"/>
    <cellStyle name="40% - アクセント 6 38" xfId="684"/>
    <cellStyle name="40% - アクセント 6 39" xfId="685"/>
    <cellStyle name="40% - アクセント 6 4" xfId="686"/>
    <cellStyle name="40% - アクセント 6 40" xfId="687"/>
    <cellStyle name="40% - アクセント 6 41" xfId="688"/>
    <cellStyle name="40% - アクセント 6 42" xfId="689"/>
    <cellStyle name="40% - アクセント 6 43" xfId="690"/>
    <cellStyle name="40% - アクセント 6 44" xfId="691"/>
    <cellStyle name="40% - アクセント 6 45" xfId="692"/>
    <cellStyle name="40% - アクセント 6 46" xfId="693"/>
    <cellStyle name="40% - アクセント 6 47" xfId="694"/>
    <cellStyle name="40% - アクセント 6 48" xfId="695"/>
    <cellStyle name="40% - アクセント 6 49" xfId="696"/>
    <cellStyle name="40% - アクセント 6 5" xfId="697"/>
    <cellStyle name="40% - アクセント 6 50" xfId="698"/>
    <cellStyle name="40% - アクセント 6 51" xfId="699"/>
    <cellStyle name="40% - アクセント 6 52" xfId="700"/>
    <cellStyle name="40% - アクセント 6 53" xfId="701"/>
    <cellStyle name="40% - アクセント 6 54" xfId="702"/>
    <cellStyle name="40% - アクセント 6 55" xfId="703"/>
    <cellStyle name="40% - アクセント 6 56" xfId="704"/>
    <cellStyle name="40% - アクセント 6 57" xfId="705"/>
    <cellStyle name="40% - アクセント 6 58" xfId="706"/>
    <cellStyle name="40% - アクセント 6 59" xfId="707"/>
    <cellStyle name="40% - アクセント 6 6" xfId="708"/>
    <cellStyle name="40% - アクセント 6 7" xfId="709"/>
    <cellStyle name="40% - アクセント 6 8" xfId="710"/>
    <cellStyle name="40% - アクセント 6 9" xfId="711"/>
    <cellStyle name="60% - アクセント 1" xfId="712" builtinId="32" customBuiltin="1"/>
    <cellStyle name="60% - アクセント 1 10" xfId="713"/>
    <cellStyle name="60% - アクセント 1 11" xfId="714"/>
    <cellStyle name="60% - アクセント 1 12" xfId="715"/>
    <cellStyle name="60% - アクセント 1 13" xfId="716"/>
    <cellStyle name="60% - アクセント 1 14" xfId="717"/>
    <cellStyle name="60% - アクセント 1 15" xfId="718"/>
    <cellStyle name="60% - アクセント 1 16" xfId="719"/>
    <cellStyle name="60% - アクセント 1 17" xfId="720"/>
    <cellStyle name="60% - アクセント 1 18" xfId="721"/>
    <cellStyle name="60% - アクセント 1 19" xfId="722"/>
    <cellStyle name="60% - アクセント 1 2" xfId="723"/>
    <cellStyle name="60% - アクセント 1 20" xfId="724"/>
    <cellStyle name="60% - アクセント 1 21" xfId="725"/>
    <cellStyle name="60% - アクセント 1 22" xfId="726"/>
    <cellStyle name="60% - アクセント 1 23" xfId="727"/>
    <cellStyle name="60% - アクセント 1 24" xfId="728"/>
    <cellStyle name="60% - アクセント 1 25" xfId="729"/>
    <cellStyle name="60% - アクセント 1 26" xfId="730"/>
    <cellStyle name="60% - アクセント 1 27" xfId="731"/>
    <cellStyle name="60% - アクセント 1 28" xfId="732"/>
    <cellStyle name="60% - アクセント 1 29" xfId="733"/>
    <cellStyle name="60% - アクセント 1 3" xfId="734"/>
    <cellStyle name="60% - アクセント 1 30" xfId="735"/>
    <cellStyle name="60% - アクセント 1 31" xfId="736"/>
    <cellStyle name="60% - アクセント 1 32" xfId="737"/>
    <cellStyle name="60% - アクセント 1 33" xfId="738"/>
    <cellStyle name="60% - アクセント 1 34" xfId="739"/>
    <cellStyle name="60% - アクセント 1 35" xfId="740"/>
    <cellStyle name="60% - アクセント 1 36" xfId="741"/>
    <cellStyle name="60% - アクセント 1 37" xfId="742"/>
    <cellStyle name="60% - アクセント 1 38" xfId="743"/>
    <cellStyle name="60% - アクセント 1 39" xfId="744"/>
    <cellStyle name="60% - アクセント 1 4" xfId="745"/>
    <cellStyle name="60% - アクセント 1 40" xfId="746"/>
    <cellStyle name="60% - アクセント 1 41" xfId="747"/>
    <cellStyle name="60% - アクセント 1 42" xfId="748"/>
    <cellStyle name="60% - アクセント 1 43" xfId="749"/>
    <cellStyle name="60% - アクセント 1 44" xfId="750"/>
    <cellStyle name="60% - アクセント 1 45" xfId="751"/>
    <cellStyle name="60% - アクセント 1 46" xfId="752"/>
    <cellStyle name="60% - アクセント 1 47" xfId="753"/>
    <cellStyle name="60% - アクセント 1 48" xfId="754"/>
    <cellStyle name="60% - アクセント 1 49" xfId="755"/>
    <cellStyle name="60% - アクセント 1 5" xfId="756"/>
    <cellStyle name="60% - アクセント 1 50" xfId="757"/>
    <cellStyle name="60% - アクセント 1 51" xfId="758"/>
    <cellStyle name="60% - アクセント 1 52" xfId="759"/>
    <cellStyle name="60% - アクセント 1 53" xfId="760"/>
    <cellStyle name="60% - アクセント 1 54" xfId="761"/>
    <cellStyle name="60% - アクセント 1 55" xfId="762"/>
    <cellStyle name="60% - アクセント 1 56" xfId="763"/>
    <cellStyle name="60% - アクセント 1 57" xfId="764"/>
    <cellStyle name="60% - アクセント 1 58" xfId="765"/>
    <cellStyle name="60% - アクセント 1 59" xfId="766"/>
    <cellStyle name="60% - アクセント 1 6" xfId="767"/>
    <cellStyle name="60% - アクセント 1 7" xfId="768"/>
    <cellStyle name="60% - アクセント 1 8" xfId="769"/>
    <cellStyle name="60% - アクセント 1 9" xfId="770"/>
    <cellStyle name="60% - アクセント 2" xfId="771" builtinId="36" customBuiltin="1"/>
    <cellStyle name="60% - アクセント 2 10" xfId="772"/>
    <cellStyle name="60% - アクセント 2 11" xfId="773"/>
    <cellStyle name="60% - アクセント 2 12" xfId="774"/>
    <cellStyle name="60% - アクセント 2 13" xfId="775"/>
    <cellStyle name="60% - アクセント 2 14" xfId="776"/>
    <cellStyle name="60% - アクセント 2 15" xfId="777"/>
    <cellStyle name="60% - アクセント 2 16" xfId="778"/>
    <cellStyle name="60% - アクセント 2 17" xfId="779"/>
    <cellStyle name="60% - アクセント 2 18" xfId="780"/>
    <cellStyle name="60% - アクセント 2 19" xfId="781"/>
    <cellStyle name="60% - アクセント 2 2" xfId="782"/>
    <cellStyle name="60% - アクセント 2 20" xfId="783"/>
    <cellStyle name="60% - アクセント 2 21" xfId="784"/>
    <cellStyle name="60% - アクセント 2 22" xfId="785"/>
    <cellStyle name="60% - アクセント 2 23" xfId="786"/>
    <cellStyle name="60% - アクセント 2 24" xfId="787"/>
    <cellStyle name="60% - アクセント 2 25" xfId="788"/>
    <cellStyle name="60% - アクセント 2 26" xfId="789"/>
    <cellStyle name="60% - アクセント 2 27" xfId="790"/>
    <cellStyle name="60% - アクセント 2 28" xfId="791"/>
    <cellStyle name="60% - アクセント 2 29" xfId="792"/>
    <cellStyle name="60% - アクセント 2 3" xfId="793"/>
    <cellStyle name="60% - アクセント 2 30" xfId="794"/>
    <cellStyle name="60% - アクセント 2 31" xfId="795"/>
    <cellStyle name="60% - アクセント 2 32" xfId="796"/>
    <cellStyle name="60% - アクセント 2 33" xfId="797"/>
    <cellStyle name="60% - アクセント 2 34" xfId="798"/>
    <cellStyle name="60% - アクセント 2 35" xfId="799"/>
    <cellStyle name="60% - アクセント 2 36" xfId="800"/>
    <cellStyle name="60% - アクセント 2 37" xfId="801"/>
    <cellStyle name="60% - アクセント 2 38" xfId="802"/>
    <cellStyle name="60% - アクセント 2 39" xfId="803"/>
    <cellStyle name="60% - アクセント 2 4" xfId="804"/>
    <cellStyle name="60% - アクセント 2 40" xfId="805"/>
    <cellStyle name="60% - アクセント 2 41" xfId="806"/>
    <cellStyle name="60% - アクセント 2 42" xfId="807"/>
    <cellStyle name="60% - アクセント 2 43" xfId="808"/>
    <cellStyle name="60% - アクセント 2 44" xfId="809"/>
    <cellStyle name="60% - アクセント 2 45" xfId="810"/>
    <cellStyle name="60% - アクセント 2 46" xfId="811"/>
    <cellStyle name="60% - アクセント 2 47" xfId="812"/>
    <cellStyle name="60% - アクセント 2 48" xfId="813"/>
    <cellStyle name="60% - アクセント 2 49" xfId="814"/>
    <cellStyle name="60% - アクセント 2 5" xfId="815"/>
    <cellStyle name="60% - アクセント 2 50" xfId="816"/>
    <cellStyle name="60% - アクセント 2 51" xfId="817"/>
    <cellStyle name="60% - アクセント 2 52" xfId="818"/>
    <cellStyle name="60% - アクセント 2 53" xfId="819"/>
    <cellStyle name="60% - アクセント 2 54" xfId="820"/>
    <cellStyle name="60% - アクセント 2 55" xfId="821"/>
    <cellStyle name="60% - アクセント 2 56" xfId="822"/>
    <cellStyle name="60% - アクセント 2 57" xfId="823"/>
    <cellStyle name="60% - アクセント 2 58" xfId="824"/>
    <cellStyle name="60% - アクセント 2 59" xfId="825"/>
    <cellStyle name="60% - アクセント 2 6" xfId="826"/>
    <cellStyle name="60% - アクセント 2 7" xfId="827"/>
    <cellStyle name="60% - アクセント 2 8" xfId="828"/>
    <cellStyle name="60% - アクセント 2 9" xfId="829"/>
    <cellStyle name="60% - アクセント 3" xfId="830" builtinId="40" customBuiltin="1"/>
    <cellStyle name="60% - アクセント 3 10" xfId="831"/>
    <cellStyle name="60% - アクセント 3 11" xfId="832"/>
    <cellStyle name="60% - アクセント 3 12" xfId="833"/>
    <cellStyle name="60% - アクセント 3 13" xfId="834"/>
    <cellStyle name="60% - アクセント 3 14" xfId="835"/>
    <cellStyle name="60% - アクセント 3 15" xfId="836"/>
    <cellStyle name="60% - アクセント 3 16" xfId="837"/>
    <cellStyle name="60% - アクセント 3 17" xfId="838"/>
    <cellStyle name="60% - アクセント 3 18" xfId="839"/>
    <cellStyle name="60% - アクセント 3 19" xfId="840"/>
    <cellStyle name="60% - アクセント 3 2" xfId="841"/>
    <cellStyle name="60% - アクセント 3 20" xfId="842"/>
    <cellStyle name="60% - アクセント 3 21" xfId="843"/>
    <cellStyle name="60% - アクセント 3 22" xfId="844"/>
    <cellStyle name="60% - アクセント 3 23" xfId="845"/>
    <cellStyle name="60% - アクセント 3 24" xfId="846"/>
    <cellStyle name="60% - アクセント 3 25" xfId="847"/>
    <cellStyle name="60% - アクセント 3 26" xfId="848"/>
    <cellStyle name="60% - アクセント 3 27" xfId="849"/>
    <cellStyle name="60% - アクセント 3 28" xfId="850"/>
    <cellStyle name="60% - アクセント 3 29" xfId="851"/>
    <cellStyle name="60% - アクセント 3 3" xfId="852"/>
    <cellStyle name="60% - アクセント 3 30" xfId="853"/>
    <cellStyle name="60% - アクセント 3 31" xfId="854"/>
    <cellStyle name="60% - アクセント 3 32" xfId="855"/>
    <cellStyle name="60% - アクセント 3 33" xfId="856"/>
    <cellStyle name="60% - アクセント 3 34" xfId="857"/>
    <cellStyle name="60% - アクセント 3 35" xfId="858"/>
    <cellStyle name="60% - アクセント 3 36" xfId="859"/>
    <cellStyle name="60% - アクセント 3 37" xfId="860"/>
    <cellStyle name="60% - アクセント 3 38" xfId="861"/>
    <cellStyle name="60% - アクセント 3 39" xfId="862"/>
    <cellStyle name="60% - アクセント 3 4" xfId="863"/>
    <cellStyle name="60% - アクセント 3 40" xfId="864"/>
    <cellStyle name="60% - アクセント 3 41" xfId="865"/>
    <cellStyle name="60% - アクセント 3 42" xfId="866"/>
    <cellStyle name="60% - アクセント 3 43" xfId="867"/>
    <cellStyle name="60% - アクセント 3 44" xfId="868"/>
    <cellStyle name="60% - アクセント 3 45" xfId="869"/>
    <cellStyle name="60% - アクセント 3 46" xfId="870"/>
    <cellStyle name="60% - アクセント 3 47" xfId="871"/>
    <cellStyle name="60% - アクセント 3 48" xfId="872"/>
    <cellStyle name="60% - アクセント 3 49" xfId="873"/>
    <cellStyle name="60% - アクセント 3 5" xfId="874"/>
    <cellStyle name="60% - アクセント 3 50" xfId="875"/>
    <cellStyle name="60% - アクセント 3 51" xfId="876"/>
    <cellStyle name="60% - アクセント 3 52" xfId="877"/>
    <cellStyle name="60% - アクセント 3 53" xfId="878"/>
    <cellStyle name="60% - アクセント 3 54" xfId="879"/>
    <cellStyle name="60% - アクセント 3 55" xfId="880"/>
    <cellStyle name="60% - アクセント 3 56" xfId="881"/>
    <cellStyle name="60% - アクセント 3 57" xfId="882"/>
    <cellStyle name="60% - アクセント 3 58" xfId="883"/>
    <cellStyle name="60% - アクセント 3 59" xfId="884"/>
    <cellStyle name="60% - アクセント 3 6" xfId="885"/>
    <cellStyle name="60% - アクセント 3 7" xfId="886"/>
    <cellStyle name="60% - アクセント 3 8" xfId="887"/>
    <cellStyle name="60% - アクセント 3 9" xfId="888"/>
    <cellStyle name="60% - アクセント 4" xfId="889" builtinId="44" customBuiltin="1"/>
    <cellStyle name="60% - アクセント 4 10" xfId="890"/>
    <cellStyle name="60% - アクセント 4 11" xfId="891"/>
    <cellStyle name="60% - アクセント 4 12" xfId="892"/>
    <cellStyle name="60% - アクセント 4 13" xfId="893"/>
    <cellStyle name="60% - アクセント 4 14" xfId="894"/>
    <cellStyle name="60% - アクセント 4 15" xfId="895"/>
    <cellStyle name="60% - アクセント 4 16" xfId="896"/>
    <cellStyle name="60% - アクセント 4 17" xfId="897"/>
    <cellStyle name="60% - アクセント 4 18" xfId="898"/>
    <cellStyle name="60% - アクセント 4 19" xfId="899"/>
    <cellStyle name="60% - アクセント 4 2" xfId="900"/>
    <cellStyle name="60% - アクセント 4 20" xfId="901"/>
    <cellStyle name="60% - アクセント 4 21" xfId="902"/>
    <cellStyle name="60% - アクセント 4 22" xfId="903"/>
    <cellStyle name="60% - アクセント 4 23" xfId="904"/>
    <cellStyle name="60% - アクセント 4 24" xfId="905"/>
    <cellStyle name="60% - アクセント 4 25" xfId="906"/>
    <cellStyle name="60% - アクセント 4 26" xfId="907"/>
    <cellStyle name="60% - アクセント 4 27" xfId="908"/>
    <cellStyle name="60% - アクセント 4 28" xfId="909"/>
    <cellStyle name="60% - アクセント 4 29" xfId="910"/>
    <cellStyle name="60% - アクセント 4 3" xfId="911"/>
    <cellStyle name="60% - アクセント 4 30" xfId="912"/>
    <cellStyle name="60% - アクセント 4 31" xfId="913"/>
    <cellStyle name="60% - アクセント 4 32" xfId="914"/>
    <cellStyle name="60% - アクセント 4 33" xfId="915"/>
    <cellStyle name="60% - アクセント 4 34" xfId="916"/>
    <cellStyle name="60% - アクセント 4 35" xfId="917"/>
    <cellStyle name="60% - アクセント 4 36" xfId="918"/>
    <cellStyle name="60% - アクセント 4 37" xfId="919"/>
    <cellStyle name="60% - アクセント 4 38" xfId="920"/>
    <cellStyle name="60% - アクセント 4 39" xfId="921"/>
    <cellStyle name="60% - アクセント 4 4" xfId="922"/>
    <cellStyle name="60% - アクセント 4 40" xfId="923"/>
    <cellStyle name="60% - アクセント 4 41" xfId="924"/>
    <cellStyle name="60% - アクセント 4 42" xfId="925"/>
    <cellStyle name="60% - アクセント 4 43" xfId="926"/>
    <cellStyle name="60% - アクセント 4 44" xfId="927"/>
    <cellStyle name="60% - アクセント 4 45" xfId="928"/>
    <cellStyle name="60% - アクセント 4 46" xfId="929"/>
    <cellStyle name="60% - アクセント 4 47" xfId="930"/>
    <cellStyle name="60% - アクセント 4 48" xfId="931"/>
    <cellStyle name="60% - アクセント 4 49" xfId="932"/>
    <cellStyle name="60% - アクセント 4 5" xfId="933"/>
    <cellStyle name="60% - アクセント 4 50" xfId="934"/>
    <cellStyle name="60% - アクセント 4 51" xfId="935"/>
    <cellStyle name="60% - アクセント 4 52" xfId="936"/>
    <cellStyle name="60% - アクセント 4 53" xfId="937"/>
    <cellStyle name="60% - アクセント 4 54" xfId="938"/>
    <cellStyle name="60% - アクセント 4 55" xfId="939"/>
    <cellStyle name="60% - アクセント 4 56" xfId="940"/>
    <cellStyle name="60% - アクセント 4 57" xfId="941"/>
    <cellStyle name="60% - アクセント 4 58" xfId="942"/>
    <cellStyle name="60% - アクセント 4 59" xfId="943"/>
    <cellStyle name="60% - アクセント 4 6" xfId="944"/>
    <cellStyle name="60% - アクセント 4 7" xfId="945"/>
    <cellStyle name="60% - アクセント 4 8" xfId="946"/>
    <cellStyle name="60% - アクセント 4 9" xfId="947"/>
    <cellStyle name="60% - アクセント 5" xfId="948" builtinId="48" customBuiltin="1"/>
    <cellStyle name="60% - アクセント 5 10" xfId="949"/>
    <cellStyle name="60% - アクセント 5 11" xfId="950"/>
    <cellStyle name="60% - アクセント 5 12" xfId="951"/>
    <cellStyle name="60% - アクセント 5 13" xfId="952"/>
    <cellStyle name="60% - アクセント 5 14" xfId="953"/>
    <cellStyle name="60% - アクセント 5 15" xfId="954"/>
    <cellStyle name="60% - アクセント 5 16" xfId="955"/>
    <cellStyle name="60% - アクセント 5 17" xfId="956"/>
    <cellStyle name="60% - アクセント 5 18" xfId="957"/>
    <cellStyle name="60% - アクセント 5 19" xfId="958"/>
    <cellStyle name="60% - アクセント 5 2" xfId="959"/>
    <cellStyle name="60% - アクセント 5 20" xfId="960"/>
    <cellStyle name="60% - アクセント 5 21" xfId="961"/>
    <cellStyle name="60% - アクセント 5 22" xfId="962"/>
    <cellStyle name="60% - アクセント 5 23" xfId="963"/>
    <cellStyle name="60% - アクセント 5 24" xfId="964"/>
    <cellStyle name="60% - アクセント 5 25" xfId="965"/>
    <cellStyle name="60% - アクセント 5 26" xfId="966"/>
    <cellStyle name="60% - アクセント 5 27" xfId="967"/>
    <cellStyle name="60% - アクセント 5 28" xfId="968"/>
    <cellStyle name="60% - アクセント 5 29" xfId="969"/>
    <cellStyle name="60% - アクセント 5 3" xfId="970"/>
    <cellStyle name="60% - アクセント 5 30" xfId="971"/>
    <cellStyle name="60% - アクセント 5 31" xfId="972"/>
    <cellStyle name="60% - アクセント 5 32" xfId="973"/>
    <cellStyle name="60% - アクセント 5 33" xfId="974"/>
    <cellStyle name="60% - アクセント 5 34" xfId="975"/>
    <cellStyle name="60% - アクセント 5 35" xfId="976"/>
    <cellStyle name="60% - アクセント 5 36" xfId="977"/>
    <cellStyle name="60% - アクセント 5 37" xfId="978"/>
    <cellStyle name="60% - アクセント 5 38" xfId="979"/>
    <cellStyle name="60% - アクセント 5 39" xfId="980"/>
    <cellStyle name="60% - アクセント 5 4" xfId="981"/>
    <cellStyle name="60% - アクセント 5 40" xfId="982"/>
    <cellStyle name="60% - アクセント 5 41" xfId="983"/>
    <cellStyle name="60% - アクセント 5 42" xfId="984"/>
    <cellStyle name="60% - アクセント 5 43" xfId="985"/>
    <cellStyle name="60% - アクセント 5 44" xfId="986"/>
    <cellStyle name="60% - アクセント 5 45" xfId="987"/>
    <cellStyle name="60% - アクセント 5 46" xfId="988"/>
    <cellStyle name="60% - アクセント 5 47" xfId="989"/>
    <cellStyle name="60% - アクセント 5 48" xfId="990"/>
    <cellStyle name="60% - アクセント 5 49" xfId="991"/>
    <cellStyle name="60% - アクセント 5 5" xfId="992"/>
    <cellStyle name="60% - アクセント 5 50" xfId="993"/>
    <cellStyle name="60% - アクセント 5 51" xfId="994"/>
    <cellStyle name="60% - アクセント 5 52" xfId="995"/>
    <cellStyle name="60% - アクセント 5 53" xfId="996"/>
    <cellStyle name="60% - アクセント 5 54" xfId="997"/>
    <cellStyle name="60% - アクセント 5 55" xfId="998"/>
    <cellStyle name="60% - アクセント 5 56" xfId="999"/>
    <cellStyle name="60% - アクセント 5 57" xfId="1000"/>
    <cellStyle name="60% - アクセント 5 58" xfId="1001"/>
    <cellStyle name="60% - アクセント 5 59" xfId="1002"/>
    <cellStyle name="60% - アクセント 5 6" xfId="1003"/>
    <cellStyle name="60% - アクセント 5 7" xfId="1004"/>
    <cellStyle name="60% - アクセント 5 8" xfId="1005"/>
    <cellStyle name="60% - アクセント 5 9" xfId="1006"/>
    <cellStyle name="60% - アクセント 6" xfId="1007" builtinId="52" customBuiltin="1"/>
    <cellStyle name="60% - アクセント 6 10" xfId="1008"/>
    <cellStyle name="60% - アクセント 6 11" xfId="1009"/>
    <cellStyle name="60% - アクセント 6 12" xfId="1010"/>
    <cellStyle name="60% - アクセント 6 13" xfId="1011"/>
    <cellStyle name="60% - アクセント 6 14" xfId="1012"/>
    <cellStyle name="60% - アクセント 6 15" xfId="1013"/>
    <cellStyle name="60% - アクセント 6 16" xfId="1014"/>
    <cellStyle name="60% - アクセント 6 17" xfId="1015"/>
    <cellStyle name="60% - アクセント 6 18" xfId="1016"/>
    <cellStyle name="60% - アクセント 6 19" xfId="1017"/>
    <cellStyle name="60% - アクセント 6 2" xfId="1018"/>
    <cellStyle name="60% - アクセント 6 20" xfId="1019"/>
    <cellStyle name="60% - アクセント 6 21" xfId="1020"/>
    <cellStyle name="60% - アクセント 6 22" xfId="1021"/>
    <cellStyle name="60% - アクセント 6 23" xfId="1022"/>
    <cellStyle name="60% - アクセント 6 24" xfId="1023"/>
    <cellStyle name="60% - アクセント 6 25" xfId="1024"/>
    <cellStyle name="60% - アクセント 6 26" xfId="1025"/>
    <cellStyle name="60% - アクセント 6 27" xfId="1026"/>
    <cellStyle name="60% - アクセント 6 28" xfId="1027"/>
    <cellStyle name="60% - アクセント 6 29" xfId="1028"/>
    <cellStyle name="60% - アクセント 6 3" xfId="1029"/>
    <cellStyle name="60% - アクセント 6 30" xfId="1030"/>
    <cellStyle name="60% - アクセント 6 31" xfId="1031"/>
    <cellStyle name="60% - アクセント 6 32" xfId="1032"/>
    <cellStyle name="60% - アクセント 6 33" xfId="1033"/>
    <cellStyle name="60% - アクセント 6 34" xfId="1034"/>
    <cellStyle name="60% - アクセント 6 35" xfId="1035"/>
    <cellStyle name="60% - アクセント 6 36" xfId="1036"/>
    <cellStyle name="60% - アクセント 6 37" xfId="1037"/>
    <cellStyle name="60% - アクセント 6 38" xfId="1038"/>
    <cellStyle name="60% - アクセント 6 39" xfId="1039"/>
    <cellStyle name="60% - アクセント 6 4" xfId="1040"/>
    <cellStyle name="60% - アクセント 6 40" xfId="1041"/>
    <cellStyle name="60% - アクセント 6 41" xfId="1042"/>
    <cellStyle name="60% - アクセント 6 42" xfId="1043"/>
    <cellStyle name="60% - アクセント 6 43" xfId="1044"/>
    <cellStyle name="60% - アクセント 6 44" xfId="1045"/>
    <cellStyle name="60% - アクセント 6 45" xfId="1046"/>
    <cellStyle name="60% - アクセント 6 46" xfId="1047"/>
    <cellStyle name="60% - アクセント 6 47" xfId="1048"/>
    <cellStyle name="60% - アクセント 6 48" xfId="1049"/>
    <cellStyle name="60% - アクセント 6 49" xfId="1050"/>
    <cellStyle name="60% - アクセント 6 5" xfId="1051"/>
    <cellStyle name="60% - アクセント 6 50" xfId="1052"/>
    <cellStyle name="60% - アクセント 6 51" xfId="1053"/>
    <cellStyle name="60% - アクセント 6 52" xfId="1054"/>
    <cellStyle name="60% - アクセント 6 53" xfId="1055"/>
    <cellStyle name="60% - アクセント 6 54" xfId="1056"/>
    <cellStyle name="60% - アクセント 6 55" xfId="1057"/>
    <cellStyle name="60% - アクセント 6 56" xfId="1058"/>
    <cellStyle name="60% - アクセント 6 57" xfId="1059"/>
    <cellStyle name="60% - アクセント 6 58" xfId="1060"/>
    <cellStyle name="60% - アクセント 6 59" xfId="1061"/>
    <cellStyle name="60% - アクセント 6 6" xfId="1062"/>
    <cellStyle name="60% - アクセント 6 7" xfId="1063"/>
    <cellStyle name="60% - アクセント 6 8" xfId="1064"/>
    <cellStyle name="60% - アクセント 6 9" xfId="1065"/>
    <cellStyle name="Calc Currency (0)" xfId="1066"/>
    <cellStyle name="category" xfId="1067"/>
    <cellStyle name="Col Heads" xfId="1068"/>
    <cellStyle name="Comma [0]_laroux" xfId="1069"/>
    <cellStyle name="Comma,0" xfId="1070"/>
    <cellStyle name="Comma,1" xfId="1071"/>
    <cellStyle name="Comma,2" xfId="1072"/>
    <cellStyle name="Comma_laroux" xfId="1073"/>
    <cellStyle name="Currency [0]_laroux" xfId="1074"/>
    <cellStyle name="Currency,0" xfId="1075"/>
    <cellStyle name="Currency,2" xfId="1076"/>
    <cellStyle name="Currency_laroux" xfId="1077"/>
    <cellStyle name="entry" xfId="1078"/>
    <cellStyle name="Grey" xfId="1079"/>
    <cellStyle name="HEADER" xfId="1080"/>
    <cellStyle name="Header1" xfId="1081"/>
    <cellStyle name="Header2" xfId="1082"/>
    <cellStyle name="Input [yellow]" xfId="1083"/>
    <cellStyle name="KWE標準" xfId="1084"/>
    <cellStyle name="Model" xfId="1085"/>
    <cellStyle name="n" xfId="1086"/>
    <cellStyle name="Normal - Style1" xfId="1087"/>
    <cellStyle name="Normal_#18-Internet" xfId="1088"/>
    <cellStyle name="Percent [2]" xfId="1089"/>
    <cellStyle name="price" xfId="1090"/>
    <cellStyle name="revised" xfId="1091"/>
    <cellStyle name="section" xfId="1092"/>
    <cellStyle name="Style 27" xfId="1093"/>
    <cellStyle name="Style 34" xfId="1094"/>
    <cellStyle name="Style 35" xfId="1095"/>
    <cellStyle name="subhead" xfId="1096"/>
    <cellStyle name="title" xfId="1097"/>
    <cellStyle name="アクセント 1" xfId="1098" builtinId="29" customBuiltin="1"/>
    <cellStyle name="アクセント 1 10" xfId="1099"/>
    <cellStyle name="アクセント 1 11" xfId="1100"/>
    <cellStyle name="アクセント 1 12" xfId="1101"/>
    <cellStyle name="アクセント 1 13" xfId="1102"/>
    <cellStyle name="アクセント 1 14" xfId="1103"/>
    <cellStyle name="アクセント 1 15" xfId="1104"/>
    <cellStyle name="アクセント 1 16" xfId="1105"/>
    <cellStyle name="アクセント 1 17" xfId="1106"/>
    <cellStyle name="アクセント 1 18" xfId="1107"/>
    <cellStyle name="アクセント 1 19" xfId="1108"/>
    <cellStyle name="アクセント 1 2" xfId="1109"/>
    <cellStyle name="アクセント 1 20" xfId="1110"/>
    <cellStyle name="アクセント 1 21" xfId="1111"/>
    <cellStyle name="アクセント 1 22" xfId="1112"/>
    <cellStyle name="アクセント 1 23" xfId="1113"/>
    <cellStyle name="アクセント 1 24" xfId="1114"/>
    <cellStyle name="アクセント 1 25" xfId="1115"/>
    <cellStyle name="アクセント 1 26" xfId="1116"/>
    <cellStyle name="アクセント 1 27" xfId="1117"/>
    <cellStyle name="アクセント 1 28" xfId="1118"/>
    <cellStyle name="アクセント 1 29" xfId="1119"/>
    <cellStyle name="アクセント 1 3" xfId="1120"/>
    <cellStyle name="アクセント 1 30" xfId="1121"/>
    <cellStyle name="アクセント 1 31" xfId="1122"/>
    <cellStyle name="アクセント 1 32" xfId="1123"/>
    <cellStyle name="アクセント 1 33" xfId="1124"/>
    <cellStyle name="アクセント 1 34" xfId="1125"/>
    <cellStyle name="アクセント 1 35" xfId="1126"/>
    <cellStyle name="アクセント 1 36" xfId="1127"/>
    <cellStyle name="アクセント 1 37" xfId="1128"/>
    <cellStyle name="アクセント 1 38" xfId="1129"/>
    <cellStyle name="アクセント 1 39" xfId="1130"/>
    <cellStyle name="アクセント 1 4" xfId="1131"/>
    <cellStyle name="アクセント 1 40" xfId="1132"/>
    <cellStyle name="アクセント 1 41" xfId="1133"/>
    <cellStyle name="アクセント 1 42" xfId="1134"/>
    <cellStyle name="アクセント 1 43" xfId="1135"/>
    <cellStyle name="アクセント 1 44" xfId="1136"/>
    <cellStyle name="アクセント 1 45" xfId="1137"/>
    <cellStyle name="アクセント 1 46" xfId="1138"/>
    <cellStyle name="アクセント 1 47" xfId="1139"/>
    <cellStyle name="アクセント 1 48" xfId="1140"/>
    <cellStyle name="アクセント 1 49" xfId="1141"/>
    <cellStyle name="アクセント 1 5" xfId="1142"/>
    <cellStyle name="アクセント 1 50" xfId="1143"/>
    <cellStyle name="アクセント 1 51" xfId="1144"/>
    <cellStyle name="アクセント 1 52" xfId="1145"/>
    <cellStyle name="アクセント 1 53" xfId="1146"/>
    <cellStyle name="アクセント 1 54" xfId="1147"/>
    <cellStyle name="アクセント 1 55" xfId="1148"/>
    <cellStyle name="アクセント 1 56" xfId="1149"/>
    <cellStyle name="アクセント 1 57" xfId="1150"/>
    <cellStyle name="アクセント 1 58" xfId="1151"/>
    <cellStyle name="アクセント 1 59" xfId="1152"/>
    <cellStyle name="アクセント 1 6" xfId="1153"/>
    <cellStyle name="アクセント 1 7" xfId="1154"/>
    <cellStyle name="アクセント 1 8" xfId="1155"/>
    <cellStyle name="アクセント 1 9" xfId="1156"/>
    <cellStyle name="アクセント 2" xfId="1157" builtinId="33" customBuiltin="1"/>
    <cellStyle name="アクセント 2 10" xfId="1158"/>
    <cellStyle name="アクセント 2 11" xfId="1159"/>
    <cellStyle name="アクセント 2 12" xfId="1160"/>
    <cellStyle name="アクセント 2 13" xfId="1161"/>
    <cellStyle name="アクセント 2 14" xfId="1162"/>
    <cellStyle name="アクセント 2 15" xfId="1163"/>
    <cellStyle name="アクセント 2 16" xfId="1164"/>
    <cellStyle name="アクセント 2 17" xfId="1165"/>
    <cellStyle name="アクセント 2 18" xfId="1166"/>
    <cellStyle name="アクセント 2 19" xfId="1167"/>
    <cellStyle name="アクセント 2 2" xfId="1168"/>
    <cellStyle name="アクセント 2 20" xfId="1169"/>
    <cellStyle name="アクセント 2 21" xfId="1170"/>
    <cellStyle name="アクセント 2 22" xfId="1171"/>
    <cellStyle name="アクセント 2 23" xfId="1172"/>
    <cellStyle name="アクセント 2 24" xfId="1173"/>
    <cellStyle name="アクセント 2 25" xfId="1174"/>
    <cellStyle name="アクセント 2 26" xfId="1175"/>
    <cellStyle name="アクセント 2 27" xfId="1176"/>
    <cellStyle name="アクセント 2 28" xfId="1177"/>
    <cellStyle name="アクセント 2 29" xfId="1178"/>
    <cellStyle name="アクセント 2 3" xfId="1179"/>
    <cellStyle name="アクセント 2 30" xfId="1180"/>
    <cellStyle name="アクセント 2 31" xfId="1181"/>
    <cellStyle name="アクセント 2 32" xfId="1182"/>
    <cellStyle name="アクセント 2 33" xfId="1183"/>
    <cellStyle name="アクセント 2 34" xfId="1184"/>
    <cellStyle name="アクセント 2 35" xfId="1185"/>
    <cellStyle name="アクセント 2 36" xfId="1186"/>
    <cellStyle name="アクセント 2 37" xfId="1187"/>
    <cellStyle name="アクセント 2 38" xfId="1188"/>
    <cellStyle name="アクセント 2 39" xfId="1189"/>
    <cellStyle name="アクセント 2 4" xfId="1190"/>
    <cellStyle name="アクセント 2 40" xfId="1191"/>
    <cellStyle name="アクセント 2 41" xfId="1192"/>
    <cellStyle name="アクセント 2 42" xfId="1193"/>
    <cellStyle name="アクセント 2 43" xfId="1194"/>
    <cellStyle name="アクセント 2 44" xfId="1195"/>
    <cellStyle name="アクセント 2 45" xfId="1196"/>
    <cellStyle name="アクセント 2 46" xfId="1197"/>
    <cellStyle name="アクセント 2 47" xfId="1198"/>
    <cellStyle name="アクセント 2 48" xfId="1199"/>
    <cellStyle name="アクセント 2 49" xfId="1200"/>
    <cellStyle name="アクセント 2 5" xfId="1201"/>
    <cellStyle name="アクセント 2 50" xfId="1202"/>
    <cellStyle name="アクセント 2 51" xfId="1203"/>
    <cellStyle name="アクセント 2 52" xfId="1204"/>
    <cellStyle name="アクセント 2 53" xfId="1205"/>
    <cellStyle name="アクセント 2 54" xfId="1206"/>
    <cellStyle name="アクセント 2 55" xfId="1207"/>
    <cellStyle name="アクセント 2 56" xfId="1208"/>
    <cellStyle name="アクセント 2 57" xfId="1209"/>
    <cellStyle name="アクセント 2 58" xfId="1210"/>
    <cellStyle name="アクセント 2 59" xfId="1211"/>
    <cellStyle name="アクセント 2 6" xfId="1212"/>
    <cellStyle name="アクセント 2 7" xfId="1213"/>
    <cellStyle name="アクセント 2 8" xfId="1214"/>
    <cellStyle name="アクセント 2 9" xfId="1215"/>
    <cellStyle name="アクセント 3" xfId="1216" builtinId="37" customBuiltin="1"/>
    <cellStyle name="アクセント 3 10" xfId="1217"/>
    <cellStyle name="アクセント 3 11" xfId="1218"/>
    <cellStyle name="アクセント 3 12" xfId="1219"/>
    <cellStyle name="アクセント 3 13" xfId="1220"/>
    <cellStyle name="アクセント 3 14" xfId="1221"/>
    <cellStyle name="アクセント 3 15" xfId="1222"/>
    <cellStyle name="アクセント 3 16" xfId="1223"/>
    <cellStyle name="アクセント 3 17" xfId="1224"/>
    <cellStyle name="アクセント 3 18" xfId="1225"/>
    <cellStyle name="アクセント 3 19" xfId="1226"/>
    <cellStyle name="アクセント 3 2" xfId="1227"/>
    <cellStyle name="アクセント 3 20" xfId="1228"/>
    <cellStyle name="アクセント 3 21" xfId="1229"/>
    <cellStyle name="アクセント 3 22" xfId="1230"/>
    <cellStyle name="アクセント 3 23" xfId="1231"/>
    <cellStyle name="アクセント 3 24" xfId="1232"/>
    <cellStyle name="アクセント 3 25" xfId="1233"/>
    <cellStyle name="アクセント 3 26" xfId="1234"/>
    <cellStyle name="アクセント 3 27" xfId="1235"/>
    <cellStyle name="アクセント 3 28" xfId="1236"/>
    <cellStyle name="アクセント 3 29" xfId="1237"/>
    <cellStyle name="アクセント 3 3" xfId="1238"/>
    <cellStyle name="アクセント 3 30" xfId="1239"/>
    <cellStyle name="アクセント 3 31" xfId="1240"/>
    <cellStyle name="アクセント 3 32" xfId="1241"/>
    <cellStyle name="アクセント 3 33" xfId="1242"/>
    <cellStyle name="アクセント 3 34" xfId="1243"/>
    <cellStyle name="アクセント 3 35" xfId="1244"/>
    <cellStyle name="アクセント 3 36" xfId="1245"/>
    <cellStyle name="アクセント 3 37" xfId="1246"/>
    <cellStyle name="アクセント 3 38" xfId="1247"/>
    <cellStyle name="アクセント 3 39" xfId="1248"/>
    <cellStyle name="アクセント 3 4" xfId="1249"/>
    <cellStyle name="アクセント 3 40" xfId="1250"/>
    <cellStyle name="アクセント 3 41" xfId="1251"/>
    <cellStyle name="アクセント 3 42" xfId="1252"/>
    <cellStyle name="アクセント 3 43" xfId="1253"/>
    <cellStyle name="アクセント 3 44" xfId="1254"/>
    <cellStyle name="アクセント 3 45" xfId="1255"/>
    <cellStyle name="アクセント 3 46" xfId="1256"/>
    <cellStyle name="アクセント 3 47" xfId="1257"/>
    <cellStyle name="アクセント 3 48" xfId="1258"/>
    <cellStyle name="アクセント 3 49" xfId="1259"/>
    <cellStyle name="アクセント 3 5" xfId="1260"/>
    <cellStyle name="アクセント 3 50" xfId="1261"/>
    <cellStyle name="アクセント 3 51" xfId="1262"/>
    <cellStyle name="アクセント 3 52" xfId="1263"/>
    <cellStyle name="アクセント 3 53" xfId="1264"/>
    <cellStyle name="アクセント 3 54" xfId="1265"/>
    <cellStyle name="アクセント 3 55" xfId="1266"/>
    <cellStyle name="アクセント 3 56" xfId="1267"/>
    <cellStyle name="アクセント 3 57" xfId="1268"/>
    <cellStyle name="アクセント 3 58" xfId="1269"/>
    <cellStyle name="アクセント 3 59" xfId="1270"/>
    <cellStyle name="アクセント 3 6" xfId="1271"/>
    <cellStyle name="アクセント 3 7" xfId="1272"/>
    <cellStyle name="アクセント 3 8" xfId="1273"/>
    <cellStyle name="アクセント 3 9" xfId="1274"/>
    <cellStyle name="アクセント 4" xfId="1275" builtinId="41" customBuiltin="1"/>
    <cellStyle name="アクセント 4 10" xfId="1276"/>
    <cellStyle name="アクセント 4 11" xfId="1277"/>
    <cellStyle name="アクセント 4 12" xfId="1278"/>
    <cellStyle name="アクセント 4 13" xfId="1279"/>
    <cellStyle name="アクセント 4 14" xfId="1280"/>
    <cellStyle name="アクセント 4 15" xfId="1281"/>
    <cellStyle name="アクセント 4 16" xfId="1282"/>
    <cellStyle name="アクセント 4 17" xfId="1283"/>
    <cellStyle name="アクセント 4 18" xfId="1284"/>
    <cellStyle name="アクセント 4 19" xfId="1285"/>
    <cellStyle name="アクセント 4 2" xfId="1286"/>
    <cellStyle name="アクセント 4 20" xfId="1287"/>
    <cellStyle name="アクセント 4 21" xfId="1288"/>
    <cellStyle name="アクセント 4 22" xfId="1289"/>
    <cellStyle name="アクセント 4 23" xfId="1290"/>
    <cellStyle name="アクセント 4 24" xfId="1291"/>
    <cellStyle name="アクセント 4 25" xfId="1292"/>
    <cellStyle name="アクセント 4 26" xfId="1293"/>
    <cellStyle name="アクセント 4 27" xfId="1294"/>
    <cellStyle name="アクセント 4 28" xfId="1295"/>
    <cellStyle name="アクセント 4 29" xfId="1296"/>
    <cellStyle name="アクセント 4 3" xfId="1297"/>
    <cellStyle name="アクセント 4 30" xfId="1298"/>
    <cellStyle name="アクセント 4 31" xfId="1299"/>
    <cellStyle name="アクセント 4 32" xfId="1300"/>
    <cellStyle name="アクセント 4 33" xfId="1301"/>
    <cellStyle name="アクセント 4 34" xfId="1302"/>
    <cellStyle name="アクセント 4 35" xfId="1303"/>
    <cellStyle name="アクセント 4 36" xfId="1304"/>
    <cellStyle name="アクセント 4 37" xfId="1305"/>
    <cellStyle name="アクセント 4 38" xfId="1306"/>
    <cellStyle name="アクセント 4 39" xfId="1307"/>
    <cellStyle name="アクセント 4 4" xfId="1308"/>
    <cellStyle name="アクセント 4 40" xfId="1309"/>
    <cellStyle name="アクセント 4 41" xfId="1310"/>
    <cellStyle name="アクセント 4 42" xfId="1311"/>
    <cellStyle name="アクセント 4 43" xfId="1312"/>
    <cellStyle name="アクセント 4 44" xfId="1313"/>
    <cellStyle name="アクセント 4 45" xfId="1314"/>
    <cellStyle name="アクセント 4 46" xfId="1315"/>
    <cellStyle name="アクセント 4 47" xfId="1316"/>
    <cellStyle name="アクセント 4 48" xfId="1317"/>
    <cellStyle name="アクセント 4 49" xfId="1318"/>
    <cellStyle name="アクセント 4 5" xfId="1319"/>
    <cellStyle name="アクセント 4 50" xfId="1320"/>
    <cellStyle name="アクセント 4 51" xfId="1321"/>
    <cellStyle name="アクセント 4 52" xfId="1322"/>
    <cellStyle name="アクセント 4 53" xfId="1323"/>
    <cellStyle name="アクセント 4 54" xfId="1324"/>
    <cellStyle name="アクセント 4 55" xfId="1325"/>
    <cellStyle name="アクセント 4 56" xfId="1326"/>
    <cellStyle name="アクセント 4 57" xfId="1327"/>
    <cellStyle name="アクセント 4 58" xfId="1328"/>
    <cellStyle name="アクセント 4 59" xfId="1329"/>
    <cellStyle name="アクセント 4 6" xfId="1330"/>
    <cellStyle name="アクセント 4 7" xfId="1331"/>
    <cellStyle name="アクセント 4 8" xfId="1332"/>
    <cellStyle name="アクセント 4 9" xfId="1333"/>
    <cellStyle name="アクセント 5" xfId="1334" builtinId="45" customBuiltin="1"/>
    <cellStyle name="アクセント 5 10" xfId="1335"/>
    <cellStyle name="アクセント 5 11" xfId="1336"/>
    <cellStyle name="アクセント 5 12" xfId="1337"/>
    <cellStyle name="アクセント 5 13" xfId="1338"/>
    <cellStyle name="アクセント 5 14" xfId="1339"/>
    <cellStyle name="アクセント 5 15" xfId="1340"/>
    <cellStyle name="アクセント 5 16" xfId="1341"/>
    <cellStyle name="アクセント 5 17" xfId="1342"/>
    <cellStyle name="アクセント 5 18" xfId="1343"/>
    <cellStyle name="アクセント 5 19" xfId="1344"/>
    <cellStyle name="アクセント 5 2" xfId="1345"/>
    <cellStyle name="アクセント 5 20" xfId="1346"/>
    <cellStyle name="アクセント 5 21" xfId="1347"/>
    <cellStyle name="アクセント 5 22" xfId="1348"/>
    <cellStyle name="アクセント 5 23" xfId="1349"/>
    <cellStyle name="アクセント 5 24" xfId="1350"/>
    <cellStyle name="アクセント 5 25" xfId="1351"/>
    <cellStyle name="アクセント 5 26" xfId="1352"/>
    <cellStyle name="アクセント 5 27" xfId="1353"/>
    <cellStyle name="アクセント 5 28" xfId="1354"/>
    <cellStyle name="アクセント 5 29" xfId="1355"/>
    <cellStyle name="アクセント 5 3" xfId="1356"/>
    <cellStyle name="アクセント 5 30" xfId="1357"/>
    <cellStyle name="アクセント 5 31" xfId="1358"/>
    <cellStyle name="アクセント 5 32" xfId="1359"/>
    <cellStyle name="アクセント 5 33" xfId="1360"/>
    <cellStyle name="アクセント 5 34" xfId="1361"/>
    <cellStyle name="アクセント 5 35" xfId="1362"/>
    <cellStyle name="アクセント 5 36" xfId="1363"/>
    <cellStyle name="アクセント 5 37" xfId="1364"/>
    <cellStyle name="アクセント 5 38" xfId="1365"/>
    <cellStyle name="アクセント 5 39" xfId="1366"/>
    <cellStyle name="アクセント 5 4" xfId="1367"/>
    <cellStyle name="アクセント 5 40" xfId="1368"/>
    <cellStyle name="アクセント 5 41" xfId="1369"/>
    <cellStyle name="アクセント 5 42" xfId="1370"/>
    <cellStyle name="アクセント 5 43" xfId="1371"/>
    <cellStyle name="アクセント 5 44" xfId="1372"/>
    <cellStyle name="アクセント 5 45" xfId="1373"/>
    <cellStyle name="アクセント 5 46" xfId="1374"/>
    <cellStyle name="アクセント 5 47" xfId="1375"/>
    <cellStyle name="アクセント 5 48" xfId="1376"/>
    <cellStyle name="アクセント 5 49" xfId="1377"/>
    <cellStyle name="アクセント 5 5" xfId="1378"/>
    <cellStyle name="アクセント 5 50" xfId="1379"/>
    <cellStyle name="アクセント 5 51" xfId="1380"/>
    <cellStyle name="アクセント 5 52" xfId="1381"/>
    <cellStyle name="アクセント 5 53" xfId="1382"/>
    <cellStyle name="アクセント 5 54" xfId="1383"/>
    <cellStyle name="アクセント 5 55" xfId="1384"/>
    <cellStyle name="アクセント 5 56" xfId="1385"/>
    <cellStyle name="アクセント 5 57" xfId="1386"/>
    <cellStyle name="アクセント 5 58" xfId="1387"/>
    <cellStyle name="アクセント 5 59" xfId="1388"/>
    <cellStyle name="アクセント 5 6" xfId="1389"/>
    <cellStyle name="アクセント 5 7" xfId="1390"/>
    <cellStyle name="アクセント 5 8" xfId="1391"/>
    <cellStyle name="アクセント 5 9" xfId="1392"/>
    <cellStyle name="アクセント 6" xfId="1393" builtinId="49" customBuiltin="1"/>
    <cellStyle name="アクセント 6 10" xfId="1394"/>
    <cellStyle name="アクセント 6 11" xfId="1395"/>
    <cellStyle name="アクセント 6 12" xfId="1396"/>
    <cellStyle name="アクセント 6 13" xfId="1397"/>
    <cellStyle name="アクセント 6 14" xfId="1398"/>
    <cellStyle name="アクセント 6 15" xfId="1399"/>
    <cellStyle name="アクセント 6 16" xfId="1400"/>
    <cellStyle name="アクセント 6 17" xfId="1401"/>
    <cellStyle name="アクセント 6 18" xfId="1402"/>
    <cellStyle name="アクセント 6 19" xfId="1403"/>
    <cellStyle name="アクセント 6 2" xfId="1404"/>
    <cellStyle name="アクセント 6 20" xfId="1405"/>
    <cellStyle name="アクセント 6 21" xfId="1406"/>
    <cellStyle name="アクセント 6 22" xfId="1407"/>
    <cellStyle name="アクセント 6 23" xfId="1408"/>
    <cellStyle name="アクセント 6 24" xfId="1409"/>
    <cellStyle name="アクセント 6 25" xfId="1410"/>
    <cellStyle name="アクセント 6 26" xfId="1411"/>
    <cellStyle name="アクセント 6 27" xfId="1412"/>
    <cellStyle name="アクセント 6 28" xfId="1413"/>
    <cellStyle name="アクセント 6 29" xfId="1414"/>
    <cellStyle name="アクセント 6 3" xfId="1415"/>
    <cellStyle name="アクセント 6 30" xfId="1416"/>
    <cellStyle name="アクセント 6 31" xfId="1417"/>
    <cellStyle name="アクセント 6 32" xfId="1418"/>
    <cellStyle name="アクセント 6 33" xfId="1419"/>
    <cellStyle name="アクセント 6 34" xfId="1420"/>
    <cellStyle name="アクセント 6 35" xfId="1421"/>
    <cellStyle name="アクセント 6 36" xfId="1422"/>
    <cellStyle name="アクセント 6 37" xfId="1423"/>
    <cellStyle name="アクセント 6 38" xfId="1424"/>
    <cellStyle name="アクセント 6 39" xfId="1425"/>
    <cellStyle name="アクセント 6 4" xfId="1426"/>
    <cellStyle name="アクセント 6 40" xfId="1427"/>
    <cellStyle name="アクセント 6 41" xfId="1428"/>
    <cellStyle name="アクセント 6 42" xfId="1429"/>
    <cellStyle name="アクセント 6 43" xfId="1430"/>
    <cellStyle name="アクセント 6 44" xfId="1431"/>
    <cellStyle name="アクセント 6 45" xfId="1432"/>
    <cellStyle name="アクセント 6 46" xfId="1433"/>
    <cellStyle name="アクセント 6 47" xfId="1434"/>
    <cellStyle name="アクセント 6 48" xfId="1435"/>
    <cellStyle name="アクセント 6 49" xfId="1436"/>
    <cellStyle name="アクセント 6 5" xfId="1437"/>
    <cellStyle name="アクセント 6 50" xfId="1438"/>
    <cellStyle name="アクセント 6 51" xfId="1439"/>
    <cellStyle name="アクセント 6 52" xfId="1440"/>
    <cellStyle name="アクセント 6 53" xfId="1441"/>
    <cellStyle name="アクセント 6 54" xfId="1442"/>
    <cellStyle name="アクセント 6 55" xfId="1443"/>
    <cellStyle name="アクセント 6 56" xfId="1444"/>
    <cellStyle name="アクセント 6 57" xfId="1445"/>
    <cellStyle name="アクセント 6 58" xfId="1446"/>
    <cellStyle name="アクセント 6 59" xfId="1447"/>
    <cellStyle name="アクセント 6 6" xfId="1448"/>
    <cellStyle name="アクセント 6 7" xfId="1449"/>
    <cellStyle name="アクセント 6 8" xfId="1450"/>
    <cellStyle name="アクセント 6 9" xfId="1451"/>
    <cellStyle name="タイトル" xfId="1452" builtinId="15" customBuiltin="1"/>
    <cellStyle name="タイトル 10" xfId="1453"/>
    <cellStyle name="タイトル 11" xfId="1454"/>
    <cellStyle name="タイトル 12" xfId="1455"/>
    <cellStyle name="タイトル 13" xfId="1456"/>
    <cellStyle name="タイトル 14" xfId="1457"/>
    <cellStyle name="タイトル 15" xfId="1458"/>
    <cellStyle name="タイトル 16" xfId="1459"/>
    <cellStyle name="タイトル 17" xfId="1460"/>
    <cellStyle name="タイトル 18" xfId="1461"/>
    <cellStyle name="タイトル 19" xfId="1462"/>
    <cellStyle name="タイトル 2" xfId="1463"/>
    <cellStyle name="タイトル 20" xfId="1464"/>
    <cellStyle name="タイトル 21" xfId="1465"/>
    <cellStyle name="タイトル 22" xfId="1466"/>
    <cellStyle name="タイトル 23" xfId="1467"/>
    <cellStyle name="タイトル 24" xfId="1468"/>
    <cellStyle name="タイトル 25" xfId="1469"/>
    <cellStyle name="タイトル 26" xfId="1470"/>
    <cellStyle name="タイトル 27" xfId="1471"/>
    <cellStyle name="タイトル 28" xfId="1472"/>
    <cellStyle name="タイトル 29" xfId="1473"/>
    <cellStyle name="タイトル 3" xfId="1474"/>
    <cellStyle name="タイトル 30" xfId="1475"/>
    <cellStyle name="タイトル 31" xfId="1476"/>
    <cellStyle name="タイトル 32" xfId="1477"/>
    <cellStyle name="タイトル 33" xfId="1478"/>
    <cellStyle name="タイトル 34" xfId="1479"/>
    <cellStyle name="タイトル 35" xfId="1480"/>
    <cellStyle name="タイトル 36" xfId="1481"/>
    <cellStyle name="タイトル 37" xfId="1482"/>
    <cellStyle name="タイトル 38" xfId="1483"/>
    <cellStyle name="タイトル 39" xfId="1484"/>
    <cellStyle name="タイトル 4" xfId="1485"/>
    <cellStyle name="タイトル 40" xfId="1486"/>
    <cellStyle name="タイトル 41" xfId="1487"/>
    <cellStyle name="タイトル 42" xfId="1488"/>
    <cellStyle name="タイトル 43" xfId="1489"/>
    <cellStyle name="タイトル 44" xfId="1490"/>
    <cellStyle name="タイトル 45" xfId="1491"/>
    <cellStyle name="タイトル 46" xfId="1492"/>
    <cellStyle name="タイトル 47" xfId="1493"/>
    <cellStyle name="タイトル 48" xfId="1494"/>
    <cellStyle name="タイトル 49" xfId="1495"/>
    <cellStyle name="タイトル 5" xfId="1496"/>
    <cellStyle name="タイトル 50" xfId="1497"/>
    <cellStyle name="タイトル 51" xfId="1498"/>
    <cellStyle name="タイトル 52" xfId="1499"/>
    <cellStyle name="タイトル 53" xfId="1500"/>
    <cellStyle name="タイトル 54" xfId="1501"/>
    <cellStyle name="タイトル 55" xfId="1502"/>
    <cellStyle name="タイトル 56" xfId="1503"/>
    <cellStyle name="タイトル 57" xfId="1504"/>
    <cellStyle name="タイトル 58" xfId="1505"/>
    <cellStyle name="タイトル 59" xfId="1506"/>
    <cellStyle name="タイトル 6" xfId="1507"/>
    <cellStyle name="タイトル 7" xfId="1508"/>
    <cellStyle name="タイトル 8" xfId="1509"/>
    <cellStyle name="タイトル 9" xfId="1510"/>
    <cellStyle name="チェック セル" xfId="1511" builtinId="23" customBuiltin="1"/>
    <cellStyle name="チェック セル 10" xfId="1512"/>
    <cellStyle name="チェック セル 11" xfId="1513"/>
    <cellStyle name="チェック セル 12" xfId="1514"/>
    <cellStyle name="チェック セル 13" xfId="1515"/>
    <cellStyle name="チェック セル 14" xfId="1516"/>
    <cellStyle name="チェック セル 15" xfId="1517"/>
    <cellStyle name="チェック セル 16" xfId="1518"/>
    <cellStyle name="チェック セル 17" xfId="1519"/>
    <cellStyle name="チェック セル 18" xfId="1520"/>
    <cellStyle name="チェック セル 19" xfId="1521"/>
    <cellStyle name="チェック セル 2" xfId="1522"/>
    <cellStyle name="チェック セル 20" xfId="1523"/>
    <cellStyle name="チェック セル 21" xfId="1524"/>
    <cellStyle name="チェック セル 22" xfId="1525"/>
    <cellStyle name="チェック セル 23" xfId="1526"/>
    <cellStyle name="チェック セル 24" xfId="1527"/>
    <cellStyle name="チェック セル 25" xfId="1528"/>
    <cellStyle name="チェック セル 26" xfId="1529"/>
    <cellStyle name="チェック セル 27" xfId="1530"/>
    <cellStyle name="チェック セル 28" xfId="1531"/>
    <cellStyle name="チェック セル 29" xfId="1532"/>
    <cellStyle name="チェック セル 3" xfId="1533"/>
    <cellStyle name="チェック セル 30" xfId="1534"/>
    <cellStyle name="チェック セル 31" xfId="1535"/>
    <cellStyle name="チェック セル 32" xfId="1536"/>
    <cellStyle name="チェック セル 33" xfId="1537"/>
    <cellStyle name="チェック セル 34" xfId="1538"/>
    <cellStyle name="チェック セル 35" xfId="1539"/>
    <cellStyle name="チェック セル 36" xfId="1540"/>
    <cellStyle name="チェック セル 37" xfId="1541"/>
    <cellStyle name="チェック セル 38" xfId="1542"/>
    <cellStyle name="チェック セル 39" xfId="1543"/>
    <cellStyle name="チェック セル 4" xfId="1544"/>
    <cellStyle name="チェック セル 40" xfId="1545"/>
    <cellStyle name="チェック セル 41" xfId="1546"/>
    <cellStyle name="チェック セル 42" xfId="1547"/>
    <cellStyle name="チェック セル 43" xfId="1548"/>
    <cellStyle name="チェック セル 44" xfId="1549"/>
    <cellStyle name="チェック セル 45" xfId="1550"/>
    <cellStyle name="チェック セル 46" xfId="1551"/>
    <cellStyle name="チェック セル 47" xfId="1552"/>
    <cellStyle name="チェック セル 48" xfId="1553"/>
    <cellStyle name="チェック セル 49" xfId="1554"/>
    <cellStyle name="チェック セル 5" xfId="1555"/>
    <cellStyle name="チェック セル 50" xfId="1556"/>
    <cellStyle name="チェック セル 51" xfId="1557"/>
    <cellStyle name="チェック セル 52" xfId="1558"/>
    <cellStyle name="チェック セル 53" xfId="1559"/>
    <cellStyle name="チェック セル 54" xfId="1560"/>
    <cellStyle name="チェック セル 55" xfId="1561"/>
    <cellStyle name="チェック セル 56" xfId="1562"/>
    <cellStyle name="チェック セル 57" xfId="1563"/>
    <cellStyle name="チェック セル 58" xfId="1564"/>
    <cellStyle name="チェック セル 59" xfId="1565"/>
    <cellStyle name="チェック セル 6" xfId="1566"/>
    <cellStyle name="チェック セル 7" xfId="1567"/>
    <cellStyle name="チェック セル 8" xfId="1568"/>
    <cellStyle name="チェック セル 9" xfId="1569"/>
    <cellStyle name="どちらでもない" xfId="1570" builtinId="28" customBuiltin="1"/>
    <cellStyle name="どちらでもない 10" xfId="1571"/>
    <cellStyle name="どちらでもない 11" xfId="1572"/>
    <cellStyle name="どちらでもない 12" xfId="1573"/>
    <cellStyle name="どちらでもない 13" xfId="1574"/>
    <cellStyle name="どちらでもない 14" xfId="1575"/>
    <cellStyle name="どちらでもない 15" xfId="1576"/>
    <cellStyle name="どちらでもない 16" xfId="1577"/>
    <cellStyle name="どちらでもない 17" xfId="1578"/>
    <cellStyle name="どちらでもない 18" xfId="1579"/>
    <cellStyle name="どちらでもない 19" xfId="1580"/>
    <cellStyle name="どちらでもない 2" xfId="1581"/>
    <cellStyle name="どちらでもない 20" xfId="1582"/>
    <cellStyle name="どちらでもない 21" xfId="1583"/>
    <cellStyle name="どちらでもない 22" xfId="1584"/>
    <cellStyle name="どちらでもない 23" xfId="1585"/>
    <cellStyle name="どちらでもない 24" xfId="1586"/>
    <cellStyle name="どちらでもない 25" xfId="1587"/>
    <cellStyle name="どちらでもない 26" xfId="1588"/>
    <cellStyle name="どちらでもない 27" xfId="1589"/>
    <cellStyle name="どちらでもない 28" xfId="1590"/>
    <cellStyle name="どちらでもない 29" xfId="1591"/>
    <cellStyle name="どちらでもない 3" xfId="1592"/>
    <cellStyle name="どちらでもない 30" xfId="1593"/>
    <cellStyle name="どちらでもない 31" xfId="1594"/>
    <cellStyle name="どちらでもない 32" xfId="1595"/>
    <cellStyle name="どちらでもない 33" xfId="1596"/>
    <cellStyle name="どちらでもない 34" xfId="1597"/>
    <cellStyle name="どちらでもない 35" xfId="1598"/>
    <cellStyle name="どちらでもない 36" xfId="1599"/>
    <cellStyle name="どちらでもない 37" xfId="1600"/>
    <cellStyle name="どちらでもない 38" xfId="1601"/>
    <cellStyle name="どちらでもない 39" xfId="1602"/>
    <cellStyle name="どちらでもない 4" xfId="1603"/>
    <cellStyle name="どちらでもない 40" xfId="1604"/>
    <cellStyle name="どちらでもない 41" xfId="1605"/>
    <cellStyle name="どちらでもない 42" xfId="1606"/>
    <cellStyle name="どちらでもない 43" xfId="1607"/>
    <cellStyle name="どちらでもない 44" xfId="1608"/>
    <cellStyle name="どちらでもない 45" xfId="1609"/>
    <cellStyle name="どちらでもない 46" xfId="1610"/>
    <cellStyle name="どちらでもない 47" xfId="1611"/>
    <cellStyle name="どちらでもない 48" xfId="1612"/>
    <cellStyle name="どちらでもない 49" xfId="1613"/>
    <cellStyle name="どちらでもない 5" xfId="1614"/>
    <cellStyle name="どちらでもない 50" xfId="1615"/>
    <cellStyle name="どちらでもない 51" xfId="1616"/>
    <cellStyle name="どちらでもない 52" xfId="1617"/>
    <cellStyle name="どちらでもない 53" xfId="1618"/>
    <cellStyle name="どちらでもない 54" xfId="1619"/>
    <cellStyle name="どちらでもない 55" xfId="1620"/>
    <cellStyle name="どちらでもない 56" xfId="1621"/>
    <cellStyle name="どちらでもない 57" xfId="1622"/>
    <cellStyle name="どちらでもない 58" xfId="1623"/>
    <cellStyle name="どちらでもない 59" xfId="1624"/>
    <cellStyle name="どちらでもない 6" xfId="1625"/>
    <cellStyle name="どちらでもない 7" xfId="1626"/>
    <cellStyle name="どちらでもない 8" xfId="1627"/>
    <cellStyle name="どちらでもない 9" xfId="1628"/>
    <cellStyle name="メモ" xfId="1629" builtinId="10" customBuiltin="1"/>
    <cellStyle name="メモ 10" xfId="1630"/>
    <cellStyle name="メモ 11" xfId="1631"/>
    <cellStyle name="メモ 12" xfId="1632"/>
    <cellStyle name="メモ 13" xfId="1633"/>
    <cellStyle name="メモ 14" xfId="1634"/>
    <cellStyle name="メモ 15" xfId="1635"/>
    <cellStyle name="メモ 16" xfId="1636"/>
    <cellStyle name="メモ 17" xfId="1637"/>
    <cellStyle name="メモ 18" xfId="1638"/>
    <cellStyle name="メモ 19" xfId="1639"/>
    <cellStyle name="メモ 2" xfId="1640"/>
    <cellStyle name="メモ 20" xfId="1641"/>
    <cellStyle name="メモ 21" xfId="1642"/>
    <cellStyle name="メモ 22" xfId="1643"/>
    <cellStyle name="メモ 23" xfId="1644"/>
    <cellStyle name="メモ 24" xfId="1645"/>
    <cellStyle name="メモ 25" xfId="1646"/>
    <cellStyle name="メモ 26" xfId="1647"/>
    <cellStyle name="メモ 27" xfId="1648"/>
    <cellStyle name="メモ 28" xfId="1649"/>
    <cellStyle name="メモ 29" xfId="1650"/>
    <cellStyle name="メモ 3" xfId="1651"/>
    <cellStyle name="メモ 30" xfId="1652"/>
    <cellStyle name="メモ 31" xfId="1653"/>
    <cellStyle name="メモ 32" xfId="1654"/>
    <cellStyle name="メモ 33" xfId="1655"/>
    <cellStyle name="メモ 34" xfId="1656"/>
    <cellStyle name="メモ 35" xfId="1657"/>
    <cellStyle name="メモ 36" xfId="1658"/>
    <cellStyle name="メモ 37" xfId="1659"/>
    <cellStyle name="メモ 38" xfId="1660"/>
    <cellStyle name="メモ 39" xfId="1661"/>
    <cellStyle name="メモ 4" xfId="1662"/>
    <cellStyle name="メモ 40" xfId="1663"/>
    <cellStyle name="メモ 41" xfId="1664"/>
    <cellStyle name="メモ 42" xfId="1665"/>
    <cellStyle name="メモ 43" xfId="1666"/>
    <cellStyle name="メモ 44" xfId="1667"/>
    <cellStyle name="メモ 45" xfId="1668"/>
    <cellStyle name="メモ 46" xfId="1669"/>
    <cellStyle name="メモ 47" xfId="1670"/>
    <cellStyle name="メモ 48" xfId="1671"/>
    <cellStyle name="メモ 49" xfId="1672"/>
    <cellStyle name="メモ 5" xfId="1673"/>
    <cellStyle name="メモ 50" xfId="1674"/>
    <cellStyle name="メモ 51" xfId="1675"/>
    <cellStyle name="メモ 52" xfId="1676"/>
    <cellStyle name="メモ 53" xfId="1677"/>
    <cellStyle name="メモ 54" xfId="1678"/>
    <cellStyle name="メモ 55" xfId="1679"/>
    <cellStyle name="メモ 56" xfId="1680"/>
    <cellStyle name="メモ 57" xfId="1681"/>
    <cellStyle name="メモ 58" xfId="1682"/>
    <cellStyle name="メモ 59" xfId="1683"/>
    <cellStyle name="メモ 6" xfId="1684"/>
    <cellStyle name="メモ 7" xfId="1685"/>
    <cellStyle name="メモ 8" xfId="1686"/>
    <cellStyle name="メモ 9" xfId="1687"/>
    <cellStyle name="リンク セル" xfId="1688" builtinId="24" customBuiltin="1"/>
    <cellStyle name="リンク セル 10" xfId="1689"/>
    <cellStyle name="リンク セル 11" xfId="1690"/>
    <cellStyle name="リンク セル 12" xfId="1691"/>
    <cellStyle name="リンク セル 13" xfId="1692"/>
    <cellStyle name="リンク セル 14" xfId="1693"/>
    <cellStyle name="リンク セル 15" xfId="1694"/>
    <cellStyle name="リンク セル 16" xfId="1695"/>
    <cellStyle name="リンク セル 17" xfId="1696"/>
    <cellStyle name="リンク セル 18" xfId="1697"/>
    <cellStyle name="リンク セル 19" xfId="1698"/>
    <cellStyle name="リンク セル 2" xfId="1699"/>
    <cellStyle name="リンク セル 20" xfId="1700"/>
    <cellStyle name="リンク セル 21" xfId="1701"/>
    <cellStyle name="リンク セル 22" xfId="1702"/>
    <cellStyle name="リンク セル 23" xfId="1703"/>
    <cellStyle name="リンク セル 24" xfId="1704"/>
    <cellStyle name="リンク セル 25" xfId="1705"/>
    <cellStyle name="リンク セル 26" xfId="1706"/>
    <cellStyle name="リンク セル 27" xfId="1707"/>
    <cellStyle name="リンク セル 28" xfId="1708"/>
    <cellStyle name="リンク セル 29" xfId="1709"/>
    <cellStyle name="リンク セル 3" xfId="1710"/>
    <cellStyle name="リンク セル 30" xfId="1711"/>
    <cellStyle name="リンク セル 31" xfId="1712"/>
    <cellStyle name="リンク セル 32" xfId="1713"/>
    <cellStyle name="リンク セル 33" xfId="1714"/>
    <cellStyle name="リンク セル 34" xfId="1715"/>
    <cellStyle name="リンク セル 35" xfId="1716"/>
    <cellStyle name="リンク セル 36" xfId="1717"/>
    <cellStyle name="リンク セル 37" xfId="1718"/>
    <cellStyle name="リンク セル 38" xfId="1719"/>
    <cellStyle name="リンク セル 39" xfId="1720"/>
    <cellStyle name="リンク セル 4" xfId="1721"/>
    <cellStyle name="リンク セル 40" xfId="1722"/>
    <cellStyle name="リンク セル 41" xfId="1723"/>
    <cellStyle name="リンク セル 42" xfId="1724"/>
    <cellStyle name="リンク セル 43" xfId="1725"/>
    <cellStyle name="リンク セル 44" xfId="1726"/>
    <cellStyle name="リンク セル 45" xfId="1727"/>
    <cellStyle name="リンク セル 46" xfId="1728"/>
    <cellStyle name="リンク セル 47" xfId="1729"/>
    <cellStyle name="リンク セル 48" xfId="1730"/>
    <cellStyle name="リンク セル 49" xfId="1731"/>
    <cellStyle name="リンク セル 5" xfId="1732"/>
    <cellStyle name="リンク セル 50" xfId="1733"/>
    <cellStyle name="リンク セル 51" xfId="1734"/>
    <cellStyle name="リンク セル 52" xfId="1735"/>
    <cellStyle name="リンク セル 53" xfId="1736"/>
    <cellStyle name="リンク セル 54" xfId="1737"/>
    <cellStyle name="リンク セル 55" xfId="1738"/>
    <cellStyle name="リンク セル 56" xfId="1739"/>
    <cellStyle name="リンク セル 57" xfId="1740"/>
    <cellStyle name="リンク セル 58" xfId="1741"/>
    <cellStyle name="リンク セル 59" xfId="1742"/>
    <cellStyle name="リンク セル 6" xfId="1743"/>
    <cellStyle name="リンク セル 7" xfId="1744"/>
    <cellStyle name="リンク セル 8" xfId="1745"/>
    <cellStyle name="リンク セル 9" xfId="1746"/>
    <cellStyle name="悪い" xfId="1747" builtinId="27" customBuiltin="1"/>
    <cellStyle name="悪い 10" xfId="1748"/>
    <cellStyle name="悪い 11" xfId="1749"/>
    <cellStyle name="悪い 12" xfId="1750"/>
    <cellStyle name="悪い 13" xfId="1751"/>
    <cellStyle name="悪い 14" xfId="1752"/>
    <cellStyle name="悪い 15" xfId="1753"/>
    <cellStyle name="悪い 16" xfId="1754"/>
    <cellStyle name="悪い 17" xfId="1755"/>
    <cellStyle name="悪い 18" xfId="1756"/>
    <cellStyle name="悪い 19" xfId="1757"/>
    <cellStyle name="悪い 2" xfId="1758"/>
    <cellStyle name="悪い 20" xfId="1759"/>
    <cellStyle name="悪い 21" xfId="1760"/>
    <cellStyle name="悪い 22" xfId="1761"/>
    <cellStyle name="悪い 23" xfId="1762"/>
    <cellStyle name="悪い 24" xfId="1763"/>
    <cellStyle name="悪い 25" xfId="1764"/>
    <cellStyle name="悪い 26" xfId="1765"/>
    <cellStyle name="悪い 27" xfId="1766"/>
    <cellStyle name="悪い 28" xfId="1767"/>
    <cellStyle name="悪い 29" xfId="1768"/>
    <cellStyle name="悪い 3" xfId="1769"/>
    <cellStyle name="悪い 30" xfId="1770"/>
    <cellStyle name="悪い 31" xfId="1771"/>
    <cellStyle name="悪い 32" xfId="1772"/>
    <cellStyle name="悪い 33" xfId="1773"/>
    <cellStyle name="悪い 34" xfId="1774"/>
    <cellStyle name="悪い 35" xfId="1775"/>
    <cellStyle name="悪い 36" xfId="1776"/>
    <cellStyle name="悪い 37" xfId="1777"/>
    <cellStyle name="悪い 38" xfId="1778"/>
    <cellStyle name="悪い 39" xfId="1779"/>
    <cellStyle name="悪い 4" xfId="1780"/>
    <cellStyle name="悪い 40" xfId="1781"/>
    <cellStyle name="悪い 41" xfId="1782"/>
    <cellStyle name="悪い 42" xfId="1783"/>
    <cellStyle name="悪い 43" xfId="1784"/>
    <cellStyle name="悪い 44" xfId="1785"/>
    <cellStyle name="悪い 45" xfId="1786"/>
    <cellStyle name="悪い 46" xfId="1787"/>
    <cellStyle name="悪い 47" xfId="1788"/>
    <cellStyle name="悪い 48" xfId="1789"/>
    <cellStyle name="悪い 49" xfId="1790"/>
    <cellStyle name="悪い 5" xfId="1791"/>
    <cellStyle name="悪い 50" xfId="1792"/>
    <cellStyle name="悪い 51" xfId="1793"/>
    <cellStyle name="悪い 52" xfId="1794"/>
    <cellStyle name="悪い 53" xfId="1795"/>
    <cellStyle name="悪い 54" xfId="1796"/>
    <cellStyle name="悪い 55" xfId="1797"/>
    <cellStyle name="悪い 56" xfId="1798"/>
    <cellStyle name="悪い 57" xfId="1799"/>
    <cellStyle name="悪い 58" xfId="1800"/>
    <cellStyle name="悪い 59" xfId="1801"/>
    <cellStyle name="悪い 6" xfId="1802"/>
    <cellStyle name="悪い 7" xfId="1803"/>
    <cellStyle name="悪い 8" xfId="1804"/>
    <cellStyle name="悪い 9" xfId="1805"/>
    <cellStyle name="価格桁区切り" xfId="1806"/>
    <cellStyle name="型番" xfId="1807"/>
    <cellStyle name="計算" xfId="1808" builtinId="22" customBuiltin="1"/>
    <cellStyle name="計算 10" xfId="1809"/>
    <cellStyle name="計算 11" xfId="1810"/>
    <cellStyle name="計算 12" xfId="1811"/>
    <cellStyle name="計算 13" xfId="1812"/>
    <cellStyle name="計算 14" xfId="1813"/>
    <cellStyle name="計算 15" xfId="1814"/>
    <cellStyle name="計算 16" xfId="1815"/>
    <cellStyle name="計算 17" xfId="1816"/>
    <cellStyle name="計算 18" xfId="1817"/>
    <cellStyle name="計算 19" xfId="1818"/>
    <cellStyle name="計算 2" xfId="1819"/>
    <cellStyle name="計算 20" xfId="1820"/>
    <cellStyle name="計算 21" xfId="1821"/>
    <cellStyle name="計算 22" xfId="1822"/>
    <cellStyle name="計算 23" xfId="1823"/>
    <cellStyle name="計算 24" xfId="1824"/>
    <cellStyle name="計算 25" xfId="1825"/>
    <cellStyle name="計算 26" xfId="1826"/>
    <cellStyle name="計算 27" xfId="1827"/>
    <cellStyle name="計算 28" xfId="1828"/>
    <cellStyle name="計算 29" xfId="1829"/>
    <cellStyle name="計算 3" xfId="1830"/>
    <cellStyle name="計算 30" xfId="1831"/>
    <cellStyle name="計算 31" xfId="1832"/>
    <cellStyle name="計算 32" xfId="1833"/>
    <cellStyle name="計算 33" xfId="1834"/>
    <cellStyle name="計算 34" xfId="1835"/>
    <cellStyle name="計算 35" xfId="1836"/>
    <cellStyle name="計算 36" xfId="1837"/>
    <cellStyle name="計算 37" xfId="1838"/>
    <cellStyle name="計算 38" xfId="1839"/>
    <cellStyle name="計算 39" xfId="1840"/>
    <cellStyle name="計算 4" xfId="1841"/>
    <cellStyle name="計算 40" xfId="1842"/>
    <cellStyle name="計算 41" xfId="1843"/>
    <cellStyle name="計算 42" xfId="1844"/>
    <cellStyle name="計算 43" xfId="1845"/>
    <cellStyle name="計算 44" xfId="1846"/>
    <cellStyle name="計算 45" xfId="1847"/>
    <cellStyle name="計算 46" xfId="1848"/>
    <cellStyle name="計算 47" xfId="1849"/>
    <cellStyle name="計算 48" xfId="1850"/>
    <cellStyle name="計算 49" xfId="1851"/>
    <cellStyle name="計算 5" xfId="1852"/>
    <cellStyle name="計算 50" xfId="1853"/>
    <cellStyle name="計算 51" xfId="1854"/>
    <cellStyle name="計算 52" xfId="1855"/>
    <cellStyle name="計算 53" xfId="1856"/>
    <cellStyle name="計算 54" xfId="1857"/>
    <cellStyle name="計算 55" xfId="1858"/>
    <cellStyle name="計算 56" xfId="1859"/>
    <cellStyle name="計算 57" xfId="1860"/>
    <cellStyle name="計算 58" xfId="1861"/>
    <cellStyle name="計算 59" xfId="1862"/>
    <cellStyle name="計算 6" xfId="1863"/>
    <cellStyle name="計算 7" xfId="1864"/>
    <cellStyle name="計算 8" xfId="1865"/>
    <cellStyle name="計算 9" xfId="1866"/>
    <cellStyle name="警告文" xfId="1867" builtinId="11" customBuiltin="1"/>
    <cellStyle name="警告文 10" xfId="1868"/>
    <cellStyle name="警告文 11" xfId="1869"/>
    <cellStyle name="警告文 12" xfId="1870"/>
    <cellStyle name="警告文 13" xfId="1871"/>
    <cellStyle name="警告文 14" xfId="1872"/>
    <cellStyle name="警告文 15" xfId="1873"/>
    <cellStyle name="警告文 16" xfId="1874"/>
    <cellStyle name="警告文 17" xfId="1875"/>
    <cellStyle name="警告文 18" xfId="1876"/>
    <cellStyle name="警告文 19" xfId="1877"/>
    <cellStyle name="警告文 2" xfId="1878"/>
    <cellStyle name="警告文 20" xfId="1879"/>
    <cellStyle name="警告文 21" xfId="1880"/>
    <cellStyle name="警告文 22" xfId="1881"/>
    <cellStyle name="警告文 23" xfId="1882"/>
    <cellStyle name="警告文 24" xfId="1883"/>
    <cellStyle name="警告文 25" xfId="1884"/>
    <cellStyle name="警告文 26" xfId="1885"/>
    <cellStyle name="警告文 27" xfId="1886"/>
    <cellStyle name="警告文 28" xfId="1887"/>
    <cellStyle name="警告文 29" xfId="1888"/>
    <cellStyle name="警告文 3" xfId="1889"/>
    <cellStyle name="警告文 30" xfId="1890"/>
    <cellStyle name="警告文 31" xfId="1891"/>
    <cellStyle name="警告文 32" xfId="1892"/>
    <cellStyle name="警告文 33" xfId="1893"/>
    <cellStyle name="警告文 34" xfId="1894"/>
    <cellStyle name="警告文 35" xfId="1895"/>
    <cellStyle name="警告文 36" xfId="1896"/>
    <cellStyle name="警告文 37" xfId="1897"/>
    <cellStyle name="警告文 38" xfId="1898"/>
    <cellStyle name="警告文 39" xfId="1899"/>
    <cellStyle name="警告文 4" xfId="1900"/>
    <cellStyle name="警告文 40" xfId="1901"/>
    <cellStyle name="警告文 41" xfId="1902"/>
    <cellStyle name="警告文 42" xfId="1903"/>
    <cellStyle name="警告文 43" xfId="1904"/>
    <cellStyle name="警告文 44" xfId="1905"/>
    <cellStyle name="警告文 45" xfId="1906"/>
    <cellStyle name="警告文 46" xfId="1907"/>
    <cellStyle name="警告文 47" xfId="1908"/>
    <cellStyle name="警告文 48" xfId="1909"/>
    <cellStyle name="警告文 49" xfId="1910"/>
    <cellStyle name="警告文 5" xfId="1911"/>
    <cellStyle name="警告文 50" xfId="1912"/>
    <cellStyle name="警告文 51" xfId="1913"/>
    <cellStyle name="警告文 52" xfId="1914"/>
    <cellStyle name="警告文 53" xfId="1915"/>
    <cellStyle name="警告文 54" xfId="1916"/>
    <cellStyle name="警告文 55" xfId="1917"/>
    <cellStyle name="警告文 56" xfId="1918"/>
    <cellStyle name="警告文 57" xfId="1919"/>
    <cellStyle name="警告文 58" xfId="1920"/>
    <cellStyle name="警告文 59" xfId="1921"/>
    <cellStyle name="警告文 6" xfId="1922"/>
    <cellStyle name="警告文 7" xfId="1923"/>
    <cellStyle name="警告文 8" xfId="1924"/>
    <cellStyle name="警告文 9" xfId="1925"/>
    <cellStyle name="桁区切り" xfId="1926" builtinId="6"/>
    <cellStyle name="桁区切り 10" xfId="1927"/>
    <cellStyle name="桁区切り 11" xfId="1928"/>
    <cellStyle name="桁区切り 12" xfId="1929"/>
    <cellStyle name="桁区切り 13" xfId="1930"/>
    <cellStyle name="桁区切り 14" xfId="1931"/>
    <cellStyle name="桁区切り 15" xfId="1932"/>
    <cellStyle name="桁区切り 16" xfId="1933"/>
    <cellStyle name="桁区切り 17" xfId="1934"/>
    <cellStyle name="桁区切り 18" xfId="1935"/>
    <cellStyle name="桁区切り 19" xfId="1936"/>
    <cellStyle name="桁区切り 2" xfId="1937"/>
    <cellStyle name="桁区切り 20" xfId="1938"/>
    <cellStyle name="桁区切り 21" xfId="1939"/>
    <cellStyle name="桁区切り 22" xfId="1940"/>
    <cellStyle name="桁区切り 23" xfId="1941"/>
    <cellStyle name="桁区切り 24" xfId="1942"/>
    <cellStyle name="桁区切り 25" xfId="1943"/>
    <cellStyle name="桁区切り 26" xfId="1944"/>
    <cellStyle name="桁区切り 27" xfId="1945"/>
    <cellStyle name="桁区切り 28" xfId="1946"/>
    <cellStyle name="桁区切り 29" xfId="1947"/>
    <cellStyle name="桁区切り 3" xfId="1948"/>
    <cellStyle name="桁区切り 30" xfId="1949"/>
    <cellStyle name="桁区切り 31" xfId="1950"/>
    <cellStyle name="桁区切り 32" xfId="1951"/>
    <cellStyle name="桁区切り 33" xfId="1952"/>
    <cellStyle name="桁区切り 34" xfId="1953"/>
    <cellStyle name="桁区切り 35" xfId="1954"/>
    <cellStyle name="桁区切り 36" xfId="1955"/>
    <cellStyle name="桁区切り 37" xfId="1956"/>
    <cellStyle name="桁区切り 38" xfId="1957"/>
    <cellStyle name="桁区切り 39" xfId="1958"/>
    <cellStyle name="桁区切り 4" xfId="1959"/>
    <cellStyle name="桁区切り 40" xfId="1960"/>
    <cellStyle name="桁区切り 41" xfId="1961"/>
    <cellStyle name="桁区切り 42" xfId="1962"/>
    <cellStyle name="桁区切り 43" xfId="1963"/>
    <cellStyle name="桁区切り 44" xfId="1964"/>
    <cellStyle name="桁区切り 45" xfId="1965"/>
    <cellStyle name="桁区切り 46" xfId="1966"/>
    <cellStyle name="桁区切り 47" xfId="1967"/>
    <cellStyle name="桁区切り 48" xfId="1968"/>
    <cellStyle name="桁区切り 49" xfId="1969"/>
    <cellStyle name="桁区切り 5" xfId="1970"/>
    <cellStyle name="桁区切り 50" xfId="1971"/>
    <cellStyle name="桁区切り 51" xfId="1972"/>
    <cellStyle name="桁区切り 52" xfId="1973"/>
    <cellStyle name="桁区切り 53" xfId="1974"/>
    <cellStyle name="桁区切り 54" xfId="1975"/>
    <cellStyle name="桁区切り 55" xfId="1976"/>
    <cellStyle name="桁区切り 56" xfId="1977"/>
    <cellStyle name="桁区切り 57" xfId="1978"/>
    <cellStyle name="桁区切り 58" xfId="1979"/>
    <cellStyle name="桁区切り 59" xfId="1980"/>
    <cellStyle name="桁区切り 6" xfId="1981"/>
    <cellStyle name="桁区切り 7" xfId="1982"/>
    <cellStyle name="桁区切り 8" xfId="1983"/>
    <cellStyle name="桁区切り 9" xfId="1984"/>
    <cellStyle name="見出し 1" xfId="1985" builtinId="16" customBuiltin="1"/>
    <cellStyle name="見出し 1 10" xfId="1986"/>
    <cellStyle name="見出し 1 11" xfId="1987"/>
    <cellStyle name="見出し 1 12" xfId="1988"/>
    <cellStyle name="見出し 1 13" xfId="1989"/>
    <cellStyle name="見出し 1 14" xfId="1990"/>
    <cellStyle name="見出し 1 15" xfId="1991"/>
    <cellStyle name="見出し 1 16" xfId="1992"/>
    <cellStyle name="見出し 1 17" xfId="1993"/>
    <cellStyle name="見出し 1 18" xfId="1994"/>
    <cellStyle name="見出し 1 19" xfId="1995"/>
    <cellStyle name="見出し 1 2" xfId="1996"/>
    <cellStyle name="見出し 1 20" xfId="1997"/>
    <cellStyle name="見出し 1 21" xfId="1998"/>
    <cellStyle name="見出し 1 22" xfId="1999"/>
    <cellStyle name="見出し 1 23" xfId="2000"/>
    <cellStyle name="見出し 1 24" xfId="2001"/>
    <cellStyle name="見出し 1 25" xfId="2002"/>
    <cellStyle name="見出し 1 26" xfId="2003"/>
    <cellStyle name="見出し 1 27" xfId="2004"/>
    <cellStyle name="見出し 1 28" xfId="2005"/>
    <cellStyle name="見出し 1 29" xfId="2006"/>
    <cellStyle name="見出し 1 3" xfId="2007"/>
    <cellStyle name="見出し 1 30" xfId="2008"/>
    <cellStyle name="見出し 1 31" xfId="2009"/>
    <cellStyle name="見出し 1 32" xfId="2010"/>
    <cellStyle name="見出し 1 33" xfId="2011"/>
    <cellStyle name="見出し 1 34" xfId="2012"/>
    <cellStyle name="見出し 1 35" xfId="2013"/>
    <cellStyle name="見出し 1 36" xfId="2014"/>
    <cellStyle name="見出し 1 37" xfId="2015"/>
    <cellStyle name="見出し 1 38" xfId="2016"/>
    <cellStyle name="見出し 1 39" xfId="2017"/>
    <cellStyle name="見出し 1 4" xfId="2018"/>
    <cellStyle name="見出し 1 40" xfId="2019"/>
    <cellStyle name="見出し 1 41" xfId="2020"/>
    <cellStyle name="見出し 1 42" xfId="2021"/>
    <cellStyle name="見出し 1 43" xfId="2022"/>
    <cellStyle name="見出し 1 44" xfId="2023"/>
    <cellStyle name="見出し 1 45" xfId="2024"/>
    <cellStyle name="見出し 1 46" xfId="2025"/>
    <cellStyle name="見出し 1 47" xfId="2026"/>
    <cellStyle name="見出し 1 48" xfId="2027"/>
    <cellStyle name="見出し 1 49" xfId="2028"/>
    <cellStyle name="見出し 1 5" xfId="2029"/>
    <cellStyle name="見出し 1 50" xfId="2030"/>
    <cellStyle name="見出し 1 51" xfId="2031"/>
    <cellStyle name="見出し 1 52" xfId="2032"/>
    <cellStyle name="見出し 1 53" xfId="2033"/>
    <cellStyle name="見出し 1 54" xfId="2034"/>
    <cellStyle name="見出し 1 55" xfId="2035"/>
    <cellStyle name="見出し 1 56" xfId="2036"/>
    <cellStyle name="見出し 1 57" xfId="2037"/>
    <cellStyle name="見出し 1 58" xfId="2038"/>
    <cellStyle name="見出し 1 59" xfId="2039"/>
    <cellStyle name="見出し 1 6" xfId="2040"/>
    <cellStyle name="見出し 1 7" xfId="2041"/>
    <cellStyle name="見出し 1 8" xfId="2042"/>
    <cellStyle name="見出し 1 9" xfId="2043"/>
    <cellStyle name="見出し 2" xfId="2044" builtinId="17" customBuiltin="1"/>
    <cellStyle name="見出し 2 10" xfId="2045"/>
    <cellStyle name="見出し 2 11" xfId="2046"/>
    <cellStyle name="見出し 2 12" xfId="2047"/>
    <cellStyle name="見出し 2 13" xfId="2048"/>
    <cellStyle name="見出し 2 14" xfId="2049"/>
    <cellStyle name="見出し 2 15" xfId="2050"/>
    <cellStyle name="見出し 2 16" xfId="2051"/>
    <cellStyle name="見出し 2 17" xfId="2052"/>
    <cellStyle name="見出し 2 18" xfId="2053"/>
    <cellStyle name="見出し 2 19" xfId="2054"/>
    <cellStyle name="見出し 2 2" xfId="2055"/>
    <cellStyle name="見出し 2 20" xfId="2056"/>
    <cellStyle name="見出し 2 21" xfId="2057"/>
    <cellStyle name="見出し 2 22" xfId="2058"/>
    <cellStyle name="見出し 2 23" xfId="2059"/>
    <cellStyle name="見出し 2 24" xfId="2060"/>
    <cellStyle name="見出し 2 25" xfId="2061"/>
    <cellStyle name="見出し 2 26" xfId="2062"/>
    <cellStyle name="見出し 2 27" xfId="2063"/>
    <cellStyle name="見出し 2 28" xfId="2064"/>
    <cellStyle name="見出し 2 29" xfId="2065"/>
    <cellStyle name="見出し 2 3" xfId="2066"/>
    <cellStyle name="見出し 2 30" xfId="2067"/>
    <cellStyle name="見出し 2 31" xfId="2068"/>
    <cellStyle name="見出し 2 32" xfId="2069"/>
    <cellStyle name="見出し 2 33" xfId="2070"/>
    <cellStyle name="見出し 2 34" xfId="2071"/>
    <cellStyle name="見出し 2 35" xfId="2072"/>
    <cellStyle name="見出し 2 36" xfId="2073"/>
    <cellStyle name="見出し 2 37" xfId="2074"/>
    <cellStyle name="見出し 2 38" xfId="2075"/>
    <cellStyle name="見出し 2 39" xfId="2076"/>
    <cellStyle name="見出し 2 4" xfId="2077"/>
    <cellStyle name="見出し 2 40" xfId="2078"/>
    <cellStyle name="見出し 2 41" xfId="2079"/>
    <cellStyle name="見出し 2 42" xfId="2080"/>
    <cellStyle name="見出し 2 43" xfId="2081"/>
    <cellStyle name="見出し 2 44" xfId="2082"/>
    <cellStyle name="見出し 2 45" xfId="2083"/>
    <cellStyle name="見出し 2 46" xfId="2084"/>
    <cellStyle name="見出し 2 47" xfId="2085"/>
    <cellStyle name="見出し 2 48" xfId="2086"/>
    <cellStyle name="見出し 2 49" xfId="2087"/>
    <cellStyle name="見出し 2 5" xfId="2088"/>
    <cellStyle name="見出し 2 50" xfId="2089"/>
    <cellStyle name="見出し 2 51" xfId="2090"/>
    <cellStyle name="見出し 2 52" xfId="2091"/>
    <cellStyle name="見出し 2 53" xfId="2092"/>
    <cellStyle name="見出し 2 54" xfId="2093"/>
    <cellStyle name="見出し 2 55" xfId="2094"/>
    <cellStyle name="見出し 2 56" xfId="2095"/>
    <cellStyle name="見出し 2 57" xfId="2096"/>
    <cellStyle name="見出し 2 58" xfId="2097"/>
    <cellStyle name="見出し 2 59" xfId="2098"/>
    <cellStyle name="見出し 2 6" xfId="2099"/>
    <cellStyle name="見出し 2 7" xfId="2100"/>
    <cellStyle name="見出し 2 8" xfId="2101"/>
    <cellStyle name="見出し 2 9" xfId="2102"/>
    <cellStyle name="見出し 3" xfId="2103" builtinId="18" customBuiltin="1"/>
    <cellStyle name="見出し 3 10" xfId="2104"/>
    <cellStyle name="見出し 3 11" xfId="2105"/>
    <cellStyle name="見出し 3 12" xfId="2106"/>
    <cellStyle name="見出し 3 13" xfId="2107"/>
    <cellStyle name="見出し 3 14" xfId="2108"/>
    <cellStyle name="見出し 3 15" xfId="2109"/>
    <cellStyle name="見出し 3 16" xfId="2110"/>
    <cellStyle name="見出し 3 17" xfId="2111"/>
    <cellStyle name="見出し 3 18" xfId="2112"/>
    <cellStyle name="見出し 3 19" xfId="2113"/>
    <cellStyle name="見出し 3 2" xfId="2114"/>
    <cellStyle name="見出し 3 20" xfId="2115"/>
    <cellStyle name="見出し 3 21" xfId="2116"/>
    <cellStyle name="見出し 3 22" xfId="2117"/>
    <cellStyle name="見出し 3 23" xfId="2118"/>
    <cellStyle name="見出し 3 24" xfId="2119"/>
    <cellStyle name="見出し 3 25" xfId="2120"/>
    <cellStyle name="見出し 3 26" xfId="2121"/>
    <cellStyle name="見出し 3 27" xfId="2122"/>
    <cellStyle name="見出し 3 28" xfId="2123"/>
    <cellStyle name="見出し 3 29" xfId="2124"/>
    <cellStyle name="見出し 3 3" xfId="2125"/>
    <cellStyle name="見出し 3 30" xfId="2126"/>
    <cellStyle name="見出し 3 31" xfId="2127"/>
    <cellStyle name="見出し 3 32" xfId="2128"/>
    <cellStyle name="見出し 3 33" xfId="2129"/>
    <cellStyle name="見出し 3 34" xfId="2130"/>
    <cellStyle name="見出し 3 35" xfId="2131"/>
    <cellStyle name="見出し 3 36" xfId="2132"/>
    <cellStyle name="見出し 3 37" xfId="2133"/>
    <cellStyle name="見出し 3 38" xfId="2134"/>
    <cellStyle name="見出し 3 39" xfId="2135"/>
    <cellStyle name="見出し 3 4" xfId="2136"/>
    <cellStyle name="見出し 3 40" xfId="2137"/>
    <cellStyle name="見出し 3 41" xfId="2138"/>
    <cellStyle name="見出し 3 42" xfId="2139"/>
    <cellStyle name="見出し 3 43" xfId="2140"/>
    <cellStyle name="見出し 3 44" xfId="2141"/>
    <cellStyle name="見出し 3 45" xfId="2142"/>
    <cellStyle name="見出し 3 46" xfId="2143"/>
    <cellStyle name="見出し 3 47" xfId="2144"/>
    <cellStyle name="見出し 3 48" xfId="2145"/>
    <cellStyle name="見出し 3 49" xfId="2146"/>
    <cellStyle name="見出し 3 5" xfId="2147"/>
    <cellStyle name="見出し 3 50" xfId="2148"/>
    <cellStyle name="見出し 3 51" xfId="2149"/>
    <cellStyle name="見出し 3 52" xfId="2150"/>
    <cellStyle name="見出し 3 53" xfId="2151"/>
    <cellStyle name="見出し 3 54" xfId="2152"/>
    <cellStyle name="見出し 3 55" xfId="2153"/>
    <cellStyle name="見出し 3 56" xfId="2154"/>
    <cellStyle name="見出し 3 57" xfId="2155"/>
    <cellStyle name="見出し 3 58" xfId="2156"/>
    <cellStyle name="見出し 3 59" xfId="2157"/>
    <cellStyle name="見出し 3 6" xfId="2158"/>
    <cellStyle name="見出し 3 7" xfId="2159"/>
    <cellStyle name="見出し 3 8" xfId="2160"/>
    <cellStyle name="見出し 3 9" xfId="2161"/>
    <cellStyle name="見出し 4" xfId="2162" builtinId="19" customBuiltin="1"/>
    <cellStyle name="見出し 4 10" xfId="2163"/>
    <cellStyle name="見出し 4 11" xfId="2164"/>
    <cellStyle name="見出し 4 12" xfId="2165"/>
    <cellStyle name="見出し 4 13" xfId="2166"/>
    <cellStyle name="見出し 4 14" xfId="2167"/>
    <cellStyle name="見出し 4 15" xfId="2168"/>
    <cellStyle name="見出し 4 16" xfId="2169"/>
    <cellStyle name="見出し 4 17" xfId="2170"/>
    <cellStyle name="見出し 4 18" xfId="2171"/>
    <cellStyle name="見出し 4 19" xfId="2172"/>
    <cellStyle name="見出し 4 2" xfId="2173"/>
    <cellStyle name="見出し 4 20" xfId="2174"/>
    <cellStyle name="見出し 4 21" xfId="2175"/>
    <cellStyle name="見出し 4 22" xfId="2176"/>
    <cellStyle name="見出し 4 23" xfId="2177"/>
    <cellStyle name="見出し 4 24" xfId="2178"/>
    <cellStyle name="見出し 4 25" xfId="2179"/>
    <cellStyle name="見出し 4 26" xfId="2180"/>
    <cellStyle name="見出し 4 27" xfId="2181"/>
    <cellStyle name="見出し 4 28" xfId="2182"/>
    <cellStyle name="見出し 4 29" xfId="2183"/>
    <cellStyle name="見出し 4 3" xfId="2184"/>
    <cellStyle name="見出し 4 30" xfId="2185"/>
    <cellStyle name="見出し 4 31" xfId="2186"/>
    <cellStyle name="見出し 4 32" xfId="2187"/>
    <cellStyle name="見出し 4 33" xfId="2188"/>
    <cellStyle name="見出し 4 34" xfId="2189"/>
    <cellStyle name="見出し 4 35" xfId="2190"/>
    <cellStyle name="見出し 4 36" xfId="2191"/>
    <cellStyle name="見出し 4 37" xfId="2192"/>
    <cellStyle name="見出し 4 38" xfId="2193"/>
    <cellStyle name="見出し 4 39" xfId="2194"/>
    <cellStyle name="見出し 4 4" xfId="2195"/>
    <cellStyle name="見出し 4 40" xfId="2196"/>
    <cellStyle name="見出し 4 41" xfId="2197"/>
    <cellStyle name="見出し 4 42" xfId="2198"/>
    <cellStyle name="見出し 4 43" xfId="2199"/>
    <cellStyle name="見出し 4 44" xfId="2200"/>
    <cellStyle name="見出し 4 45" xfId="2201"/>
    <cellStyle name="見出し 4 46" xfId="2202"/>
    <cellStyle name="見出し 4 47" xfId="2203"/>
    <cellStyle name="見出し 4 48" xfId="2204"/>
    <cellStyle name="見出し 4 49" xfId="2205"/>
    <cellStyle name="見出し 4 5" xfId="2206"/>
    <cellStyle name="見出し 4 50" xfId="2207"/>
    <cellStyle name="見出し 4 51" xfId="2208"/>
    <cellStyle name="見出し 4 52" xfId="2209"/>
    <cellStyle name="見出し 4 53" xfId="2210"/>
    <cellStyle name="見出し 4 54" xfId="2211"/>
    <cellStyle name="見出し 4 55" xfId="2212"/>
    <cellStyle name="見出し 4 56" xfId="2213"/>
    <cellStyle name="見出し 4 57" xfId="2214"/>
    <cellStyle name="見出し 4 58" xfId="2215"/>
    <cellStyle name="見出し 4 59" xfId="2216"/>
    <cellStyle name="見出し 4 6" xfId="2217"/>
    <cellStyle name="見出し 4 7" xfId="2218"/>
    <cellStyle name="見出し 4 8" xfId="2219"/>
    <cellStyle name="見出し 4 9" xfId="2220"/>
    <cellStyle name="集計" xfId="2221" builtinId="25" customBuiltin="1"/>
    <cellStyle name="集計 10" xfId="2222"/>
    <cellStyle name="集計 11" xfId="2223"/>
    <cellStyle name="集計 12" xfId="2224"/>
    <cellStyle name="集計 13" xfId="2225"/>
    <cellStyle name="集計 14" xfId="2226"/>
    <cellStyle name="集計 15" xfId="2227"/>
    <cellStyle name="集計 16" xfId="2228"/>
    <cellStyle name="集計 17" xfId="2229"/>
    <cellStyle name="集計 18" xfId="2230"/>
    <cellStyle name="集計 19" xfId="2231"/>
    <cellStyle name="集計 2" xfId="2232"/>
    <cellStyle name="集計 20" xfId="2233"/>
    <cellStyle name="集計 21" xfId="2234"/>
    <cellStyle name="集計 22" xfId="2235"/>
    <cellStyle name="集計 23" xfId="2236"/>
    <cellStyle name="集計 24" xfId="2237"/>
    <cellStyle name="集計 25" xfId="2238"/>
    <cellStyle name="集計 26" xfId="2239"/>
    <cellStyle name="集計 27" xfId="2240"/>
    <cellStyle name="集計 28" xfId="2241"/>
    <cellStyle name="集計 29" xfId="2242"/>
    <cellStyle name="集計 3" xfId="2243"/>
    <cellStyle name="集計 30" xfId="2244"/>
    <cellStyle name="集計 31" xfId="2245"/>
    <cellStyle name="集計 32" xfId="2246"/>
    <cellStyle name="集計 33" xfId="2247"/>
    <cellStyle name="集計 34" xfId="2248"/>
    <cellStyle name="集計 35" xfId="2249"/>
    <cellStyle name="集計 36" xfId="2250"/>
    <cellStyle name="集計 37" xfId="2251"/>
    <cellStyle name="集計 38" xfId="2252"/>
    <cellStyle name="集計 39" xfId="2253"/>
    <cellStyle name="集計 4" xfId="2254"/>
    <cellStyle name="集計 40" xfId="2255"/>
    <cellStyle name="集計 41" xfId="2256"/>
    <cellStyle name="集計 42" xfId="2257"/>
    <cellStyle name="集計 43" xfId="2258"/>
    <cellStyle name="集計 44" xfId="2259"/>
    <cellStyle name="集計 45" xfId="2260"/>
    <cellStyle name="集計 46" xfId="2261"/>
    <cellStyle name="集計 47" xfId="2262"/>
    <cellStyle name="集計 48" xfId="2263"/>
    <cellStyle name="集計 49" xfId="2264"/>
    <cellStyle name="集計 5" xfId="2265"/>
    <cellStyle name="集計 50" xfId="2266"/>
    <cellStyle name="集計 51" xfId="2267"/>
    <cellStyle name="集計 52" xfId="2268"/>
    <cellStyle name="集計 53" xfId="2269"/>
    <cellStyle name="集計 54" xfId="2270"/>
    <cellStyle name="集計 55" xfId="2271"/>
    <cellStyle name="集計 56" xfId="2272"/>
    <cellStyle name="集計 57" xfId="2273"/>
    <cellStyle name="集計 58" xfId="2274"/>
    <cellStyle name="集計 59" xfId="2275"/>
    <cellStyle name="集計 6" xfId="2276"/>
    <cellStyle name="集計 7" xfId="2277"/>
    <cellStyle name="集計 8" xfId="2278"/>
    <cellStyle name="集計 9" xfId="2279"/>
    <cellStyle name="出力" xfId="2280" builtinId="21" customBuiltin="1"/>
    <cellStyle name="出力 10" xfId="2281"/>
    <cellStyle name="出力 11" xfId="2282"/>
    <cellStyle name="出力 12" xfId="2283"/>
    <cellStyle name="出力 13" xfId="2284"/>
    <cellStyle name="出力 14" xfId="2285"/>
    <cellStyle name="出力 15" xfId="2286"/>
    <cellStyle name="出力 16" xfId="2287"/>
    <cellStyle name="出力 17" xfId="2288"/>
    <cellStyle name="出力 18" xfId="2289"/>
    <cellStyle name="出力 19" xfId="2290"/>
    <cellStyle name="出力 2" xfId="2291"/>
    <cellStyle name="出力 20" xfId="2292"/>
    <cellStyle name="出力 21" xfId="2293"/>
    <cellStyle name="出力 22" xfId="2294"/>
    <cellStyle name="出力 23" xfId="2295"/>
    <cellStyle name="出力 24" xfId="2296"/>
    <cellStyle name="出力 25" xfId="2297"/>
    <cellStyle name="出力 26" xfId="2298"/>
    <cellStyle name="出力 27" xfId="2299"/>
    <cellStyle name="出力 28" xfId="2300"/>
    <cellStyle name="出力 29" xfId="2301"/>
    <cellStyle name="出力 3" xfId="2302"/>
    <cellStyle name="出力 30" xfId="2303"/>
    <cellStyle name="出力 31" xfId="2304"/>
    <cellStyle name="出力 32" xfId="2305"/>
    <cellStyle name="出力 33" xfId="2306"/>
    <cellStyle name="出力 34" xfId="2307"/>
    <cellStyle name="出力 35" xfId="2308"/>
    <cellStyle name="出力 36" xfId="2309"/>
    <cellStyle name="出力 37" xfId="2310"/>
    <cellStyle name="出力 38" xfId="2311"/>
    <cellStyle name="出力 39" xfId="2312"/>
    <cellStyle name="出力 4" xfId="2313"/>
    <cellStyle name="出力 40" xfId="2314"/>
    <cellStyle name="出力 41" xfId="2315"/>
    <cellStyle name="出力 42" xfId="2316"/>
    <cellStyle name="出力 43" xfId="2317"/>
    <cellStyle name="出力 44" xfId="2318"/>
    <cellStyle name="出力 45" xfId="2319"/>
    <cellStyle name="出力 46" xfId="2320"/>
    <cellStyle name="出力 47" xfId="2321"/>
    <cellStyle name="出力 48" xfId="2322"/>
    <cellStyle name="出力 49" xfId="2323"/>
    <cellStyle name="出力 5" xfId="2324"/>
    <cellStyle name="出力 50" xfId="2325"/>
    <cellStyle name="出力 51" xfId="2326"/>
    <cellStyle name="出力 52" xfId="2327"/>
    <cellStyle name="出力 53" xfId="2328"/>
    <cellStyle name="出力 54" xfId="2329"/>
    <cellStyle name="出力 55" xfId="2330"/>
    <cellStyle name="出力 56" xfId="2331"/>
    <cellStyle name="出力 57" xfId="2332"/>
    <cellStyle name="出力 58" xfId="2333"/>
    <cellStyle name="出力 59" xfId="2334"/>
    <cellStyle name="出力 6" xfId="2335"/>
    <cellStyle name="出力 7" xfId="2336"/>
    <cellStyle name="出力 8" xfId="2337"/>
    <cellStyle name="出力 9" xfId="2338"/>
    <cellStyle name="数値" xfId="2339"/>
    <cellStyle name="数値（桁区切り）" xfId="2340"/>
    <cellStyle name="数値_(140784-1)次期R3" xfId="2341"/>
    <cellStyle name="製品通知&quot;-&quot;" xfId="2342"/>
    <cellStyle name="製品通知価格" xfId="2343"/>
    <cellStyle name="製品通知日付" xfId="2344"/>
    <cellStyle name="製品通知文字列" xfId="2345"/>
    <cellStyle name="説明文" xfId="2346" builtinId="53" customBuiltin="1"/>
    <cellStyle name="説明文 10" xfId="2347"/>
    <cellStyle name="説明文 11" xfId="2348"/>
    <cellStyle name="説明文 12" xfId="2349"/>
    <cellStyle name="説明文 13" xfId="2350"/>
    <cellStyle name="説明文 14" xfId="2351"/>
    <cellStyle name="説明文 15" xfId="2352"/>
    <cellStyle name="説明文 16" xfId="2353"/>
    <cellStyle name="説明文 17" xfId="2354"/>
    <cellStyle name="説明文 18" xfId="2355"/>
    <cellStyle name="説明文 19" xfId="2356"/>
    <cellStyle name="説明文 2" xfId="2357"/>
    <cellStyle name="説明文 20" xfId="2358"/>
    <cellStyle name="説明文 21" xfId="2359"/>
    <cellStyle name="説明文 22" xfId="2360"/>
    <cellStyle name="説明文 23" xfId="2361"/>
    <cellStyle name="説明文 24" xfId="2362"/>
    <cellStyle name="説明文 25" xfId="2363"/>
    <cellStyle name="説明文 26" xfId="2364"/>
    <cellStyle name="説明文 27" xfId="2365"/>
    <cellStyle name="説明文 28" xfId="2366"/>
    <cellStyle name="説明文 29" xfId="2367"/>
    <cellStyle name="説明文 3" xfId="2368"/>
    <cellStyle name="説明文 30" xfId="2369"/>
    <cellStyle name="説明文 31" xfId="2370"/>
    <cellStyle name="説明文 32" xfId="2371"/>
    <cellStyle name="説明文 33" xfId="2372"/>
    <cellStyle name="説明文 34" xfId="2373"/>
    <cellStyle name="説明文 35" xfId="2374"/>
    <cellStyle name="説明文 36" xfId="2375"/>
    <cellStyle name="説明文 37" xfId="2376"/>
    <cellStyle name="説明文 38" xfId="2377"/>
    <cellStyle name="説明文 39" xfId="2378"/>
    <cellStyle name="説明文 4" xfId="2379"/>
    <cellStyle name="説明文 40" xfId="2380"/>
    <cellStyle name="説明文 41" xfId="2381"/>
    <cellStyle name="説明文 42" xfId="2382"/>
    <cellStyle name="説明文 43" xfId="2383"/>
    <cellStyle name="説明文 44" xfId="2384"/>
    <cellStyle name="説明文 45" xfId="2385"/>
    <cellStyle name="説明文 46" xfId="2386"/>
    <cellStyle name="説明文 47" xfId="2387"/>
    <cellStyle name="説明文 48" xfId="2388"/>
    <cellStyle name="説明文 49" xfId="2389"/>
    <cellStyle name="説明文 5" xfId="2390"/>
    <cellStyle name="説明文 50" xfId="2391"/>
    <cellStyle name="説明文 51" xfId="2392"/>
    <cellStyle name="説明文 52" xfId="2393"/>
    <cellStyle name="説明文 53" xfId="2394"/>
    <cellStyle name="説明文 54" xfId="2395"/>
    <cellStyle name="説明文 55" xfId="2396"/>
    <cellStyle name="説明文 56" xfId="2397"/>
    <cellStyle name="説明文 57" xfId="2398"/>
    <cellStyle name="説明文 58" xfId="2399"/>
    <cellStyle name="説明文 59" xfId="2400"/>
    <cellStyle name="説明文 6" xfId="2401"/>
    <cellStyle name="説明文 7" xfId="2402"/>
    <cellStyle name="説明文 8" xfId="2403"/>
    <cellStyle name="説明文 9" xfId="2404"/>
    <cellStyle name="大見出し" xfId="2405"/>
    <cellStyle name="通貨 2" xfId="2406"/>
    <cellStyle name="通貨 2 2" xfId="2407"/>
    <cellStyle name="通貨 2 3" xfId="2408"/>
    <cellStyle name="通貨 2 4" xfId="2409"/>
    <cellStyle name="日付" xfId="2410"/>
    <cellStyle name="入力" xfId="2411" builtinId="20" customBuiltin="1"/>
    <cellStyle name="入力 10" xfId="2412"/>
    <cellStyle name="入力 11" xfId="2413"/>
    <cellStyle name="入力 12" xfId="2414"/>
    <cellStyle name="入力 13" xfId="2415"/>
    <cellStyle name="入力 14" xfId="2416"/>
    <cellStyle name="入力 15" xfId="2417"/>
    <cellStyle name="入力 16" xfId="2418"/>
    <cellStyle name="入力 17" xfId="2419"/>
    <cellStyle name="入力 18" xfId="2420"/>
    <cellStyle name="入力 19" xfId="2421"/>
    <cellStyle name="入力 2" xfId="2422"/>
    <cellStyle name="入力 20" xfId="2423"/>
    <cellStyle name="入力 21" xfId="2424"/>
    <cellStyle name="入力 22" xfId="2425"/>
    <cellStyle name="入力 23" xfId="2426"/>
    <cellStyle name="入力 24" xfId="2427"/>
    <cellStyle name="入力 25" xfId="2428"/>
    <cellStyle name="入力 26" xfId="2429"/>
    <cellStyle name="入力 27" xfId="2430"/>
    <cellStyle name="入力 28" xfId="2431"/>
    <cellStyle name="入力 29" xfId="2432"/>
    <cellStyle name="入力 3" xfId="2433"/>
    <cellStyle name="入力 30" xfId="2434"/>
    <cellStyle name="入力 31" xfId="2435"/>
    <cellStyle name="入力 32" xfId="2436"/>
    <cellStyle name="入力 33" xfId="2437"/>
    <cellStyle name="入力 34" xfId="2438"/>
    <cellStyle name="入力 35" xfId="2439"/>
    <cellStyle name="入力 36" xfId="2440"/>
    <cellStyle name="入力 37" xfId="2441"/>
    <cellStyle name="入力 38" xfId="2442"/>
    <cellStyle name="入力 39" xfId="2443"/>
    <cellStyle name="入力 4" xfId="2444"/>
    <cellStyle name="入力 40" xfId="2445"/>
    <cellStyle name="入力 41" xfId="2446"/>
    <cellStyle name="入力 42" xfId="2447"/>
    <cellStyle name="入力 43" xfId="2448"/>
    <cellStyle name="入力 44" xfId="2449"/>
    <cellStyle name="入力 45" xfId="2450"/>
    <cellStyle name="入力 46" xfId="2451"/>
    <cellStyle name="入力 47" xfId="2452"/>
    <cellStyle name="入力 48" xfId="2453"/>
    <cellStyle name="入力 49" xfId="2454"/>
    <cellStyle name="入力 5" xfId="2455"/>
    <cellStyle name="入力 50" xfId="2456"/>
    <cellStyle name="入力 51" xfId="2457"/>
    <cellStyle name="入力 52" xfId="2458"/>
    <cellStyle name="入力 53" xfId="2459"/>
    <cellStyle name="入力 54" xfId="2460"/>
    <cellStyle name="入力 55" xfId="2461"/>
    <cellStyle name="入力 56" xfId="2462"/>
    <cellStyle name="入力 57" xfId="2463"/>
    <cellStyle name="入力 58" xfId="2464"/>
    <cellStyle name="入力 59" xfId="2465"/>
    <cellStyle name="入力 6" xfId="2466"/>
    <cellStyle name="入力 7" xfId="2467"/>
    <cellStyle name="入力 8" xfId="2468"/>
    <cellStyle name="入力 9" xfId="2469"/>
    <cellStyle name="年月日" xfId="2470"/>
    <cellStyle name="標準" xfId="0" builtinId="0"/>
    <cellStyle name="標準 10" xfId="2471"/>
    <cellStyle name="標準 11" xfId="2472"/>
    <cellStyle name="標準 12" xfId="2473"/>
    <cellStyle name="標準 13" xfId="2474"/>
    <cellStyle name="標準 14" xfId="2475"/>
    <cellStyle name="標準 15" xfId="2476"/>
    <cellStyle name="標準 16" xfId="2477"/>
    <cellStyle name="標準 17" xfId="2478"/>
    <cellStyle name="標準 18" xfId="2479"/>
    <cellStyle name="標準 19" xfId="2480"/>
    <cellStyle name="標準 2" xfId="2481"/>
    <cellStyle name="標準 2 2" xfId="2482"/>
    <cellStyle name="標準 2_h24_01-12+【確定値】" xfId="2483"/>
    <cellStyle name="標準 20" xfId="2484"/>
    <cellStyle name="標準 21" xfId="2485"/>
    <cellStyle name="標準 22" xfId="2486"/>
    <cellStyle name="標準 23" xfId="2487"/>
    <cellStyle name="標準 24" xfId="2488"/>
    <cellStyle name="標準 25" xfId="2489"/>
    <cellStyle name="標準 26" xfId="2490"/>
    <cellStyle name="標準 27" xfId="2491"/>
    <cellStyle name="標準 28" xfId="2492"/>
    <cellStyle name="標準 29" xfId="2493"/>
    <cellStyle name="標準 3" xfId="2494"/>
    <cellStyle name="標準 30" xfId="2495"/>
    <cellStyle name="標準 31" xfId="2496"/>
    <cellStyle name="標準 32" xfId="2497"/>
    <cellStyle name="標準 33" xfId="2498"/>
    <cellStyle name="標準 34" xfId="2499"/>
    <cellStyle name="標準 35" xfId="2500"/>
    <cellStyle name="標準 36" xfId="2501"/>
    <cellStyle name="標準 37" xfId="2502"/>
    <cellStyle name="標準 38" xfId="2503"/>
    <cellStyle name="標準 39" xfId="2504"/>
    <cellStyle name="標準 4" xfId="2505"/>
    <cellStyle name="標準 40" xfId="2506"/>
    <cellStyle name="標準 41" xfId="2507"/>
    <cellStyle name="標準 42" xfId="2508"/>
    <cellStyle name="標準 43" xfId="2509"/>
    <cellStyle name="標準 44" xfId="2510"/>
    <cellStyle name="標準 45" xfId="2511"/>
    <cellStyle name="標準 46" xfId="2512"/>
    <cellStyle name="標準 47" xfId="2513"/>
    <cellStyle name="標準 48" xfId="2514"/>
    <cellStyle name="標準 49" xfId="2515"/>
    <cellStyle name="標準 5" xfId="2516"/>
    <cellStyle name="標準 50" xfId="2517"/>
    <cellStyle name="標準 51" xfId="2518"/>
    <cellStyle name="標準 52" xfId="2519"/>
    <cellStyle name="標準 53" xfId="2520"/>
    <cellStyle name="標準 54" xfId="2521"/>
    <cellStyle name="標準 55" xfId="2522"/>
    <cellStyle name="標準 56" xfId="2523"/>
    <cellStyle name="標準 57" xfId="2524"/>
    <cellStyle name="標準 58" xfId="2525"/>
    <cellStyle name="標準 59" xfId="2526"/>
    <cellStyle name="標準 6" xfId="2527"/>
    <cellStyle name="標準 7" xfId="2528"/>
    <cellStyle name="標準 8" xfId="2529"/>
    <cellStyle name="標準 9" xfId="2530"/>
    <cellStyle name="標準Ａ" xfId="2531"/>
    <cellStyle name="文字列" xfId="2532"/>
    <cellStyle name="未定義" xfId="2533"/>
    <cellStyle name="良い" xfId="2534" builtinId="26" customBuiltin="1"/>
    <cellStyle name="良い 10" xfId="2535"/>
    <cellStyle name="良い 11" xfId="2536"/>
    <cellStyle name="良い 12" xfId="2537"/>
    <cellStyle name="良い 13" xfId="2538"/>
    <cellStyle name="良い 14" xfId="2539"/>
    <cellStyle name="良い 15" xfId="2540"/>
    <cellStyle name="良い 16" xfId="2541"/>
    <cellStyle name="良い 17" xfId="2542"/>
    <cellStyle name="良い 18" xfId="2543"/>
    <cellStyle name="良い 19" xfId="2544"/>
    <cellStyle name="良い 2" xfId="2545"/>
    <cellStyle name="良い 20" xfId="2546"/>
    <cellStyle name="良い 21" xfId="2547"/>
    <cellStyle name="良い 22" xfId="2548"/>
    <cellStyle name="良い 23" xfId="2549"/>
    <cellStyle name="良い 24" xfId="2550"/>
    <cellStyle name="良い 25" xfId="2551"/>
    <cellStyle name="良い 26" xfId="2552"/>
    <cellStyle name="良い 27" xfId="2553"/>
    <cellStyle name="良い 28" xfId="2554"/>
    <cellStyle name="良い 29" xfId="2555"/>
    <cellStyle name="良い 3" xfId="2556"/>
    <cellStyle name="良い 30" xfId="2557"/>
    <cellStyle name="良い 31" xfId="2558"/>
    <cellStyle name="良い 32" xfId="2559"/>
    <cellStyle name="良い 33" xfId="2560"/>
    <cellStyle name="良い 34" xfId="2561"/>
    <cellStyle name="良い 35" xfId="2562"/>
    <cellStyle name="良い 36" xfId="2563"/>
    <cellStyle name="良い 37" xfId="2564"/>
    <cellStyle name="良い 38" xfId="2565"/>
    <cellStyle name="良い 39" xfId="2566"/>
    <cellStyle name="良い 4" xfId="2567"/>
    <cellStyle name="良い 40" xfId="2568"/>
    <cellStyle name="良い 41" xfId="2569"/>
    <cellStyle name="良い 42" xfId="2570"/>
    <cellStyle name="良い 43" xfId="2571"/>
    <cellStyle name="良い 44" xfId="2572"/>
    <cellStyle name="良い 45" xfId="2573"/>
    <cellStyle name="良い 46" xfId="2574"/>
    <cellStyle name="良い 47" xfId="2575"/>
    <cellStyle name="良い 48" xfId="2576"/>
    <cellStyle name="良い 49" xfId="2577"/>
    <cellStyle name="良い 5" xfId="2578"/>
    <cellStyle name="良い 50" xfId="2579"/>
    <cellStyle name="良い 51" xfId="2580"/>
    <cellStyle name="良い 52" xfId="2581"/>
    <cellStyle name="良い 53" xfId="2582"/>
    <cellStyle name="良い 54" xfId="2583"/>
    <cellStyle name="良い 55" xfId="2584"/>
    <cellStyle name="良い 56" xfId="2585"/>
    <cellStyle name="良い 57" xfId="2586"/>
    <cellStyle name="良い 58" xfId="2587"/>
    <cellStyle name="良い 59" xfId="2588"/>
    <cellStyle name="良い 6" xfId="2589"/>
    <cellStyle name="良い 7" xfId="2590"/>
    <cellStyle name="良い 8" xfId="2591"/>
    <cellStyle name="良い 9" xfId="2592"/>
    <cellStyle name="樘準_購－表紙 (2)_1_型－PRINT_ＳＩ型番 (2)_構成明細  (原調込み） (2)" xfId="2593"/>
    <cellStyle name="湪" xfId="259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O139"/>
  <sheetViews>
    <sheetView tabSelected="1" view="pageBreakPreview" zoomScale="85" zoomScaleNormal="55" zoomScaleSheetLayoutView="85" workbookViewId="0">
      <pane ySplit="6" topLeftCell="A7" activePane="bottomLeft" state="frozen"/>
      <selection pane="bottomLeft" activeCell="AA2" sqref="AA2"/>
    </sheetView>
  </sheetViews>
  <sheetFormatPr defaultRowHeight="13.75" customHeight="1"/>
  <cols>
    <col min="1" max="1" width="3.625" style="1" customWidth="1"/>
    <col min="2" max="2" width="7.625" style="1" bestFit="1" customWidth="1"/>
    <col min="3" max="3" width="11" style="1" bestFit="1" customWidth="1"/>
    <col min="4" max="4" width="7.75" style="1" bestFit="1" customWidth="1"/>
    <col min="5" max="5" width="7.25" style="1" bestFit="1" customWidth="1"/>
    <col min="6" max="7" width="7.25" style="2" bestFit="1" customWidth="1"/>
    <col min="8" max="8" width="9" style="2" customWidth="1"/>
    <col min="9" max="9" width="7.25" style="1" customWidth="1"/>
    <col min="10" max="10" width="6.75" style="1" bestFit="1" customWidth="1"/>
    <col min="11" max="11" width="10.75" style="1" customWidth="1"/>
    <col min="12" max="12" width="10" style="1" bestFit="1" customWidth="1"/>
    <col min="13" max="13" width="9.625" style="1" customWidth="1"/>
    <col min="14" max="14" width="8.75" style="1" customWidth="1"/>
    <col min="15" max="15" width="9.75" style="1" customWidth="1"/>
    <col min="16" max="16" width="10.875" style="1" bestFit="1" customWidth="1"/>
    <col min="17" max="17" width="11.75" style="1" customWidth="1"/>
    <col min="18" max="18" width="6.375" style="1" bestFit="1" customWidth="1"/>
    <col min="19" max="19" width="12.875" style="1" customWidth="1"/>
    <col min="20" max="20" width="9" style="1" customWidth="1"/>
    <col min="21" max="22" width="8.375" style="1" bestFit="1" customWidth="1"/>
    <col min="23" max="23" width="12.875" style="1" bestFit="1" customWidth="1"/>
    <col min="24" max="24" width="8.25" style="1" customWidth="1"/>
    <col min="25" max="25" width="11.375" style="1" bestFit="1" customWidth="1"/>
    <col min="26" max="26" width="22" style="2" customWidth="1"/>
    <col min="27" max="27" width="12.125" style="1" bestFit="1" customWidth="1"/>
    <col min="28" max="28" width="11.375" style="2" bestFit="1" customWidth="1"/>
    <col min="29" max="29" width="5.75" style="1" bestFit="1" customWidth="1"/>
    <col min="30" max="30" width="9.125" style="2" bestFit="1" customWidth="1"/>
    <col min="31" max="31" width="13.125" style="2" bestFit="1" customWidth="1"/>
    <col min="32" max="32" width="15.875" style="2" customWidth="1"/>
    <col min="33" max="33" width="11.625" style="2" bestFit="1" customWidth="1"/>
    <col min="34" max="34" width="10.375" style="2" bestFit="1" customWidth="1"/>
    <col min="35" max="35" width="8.625" style="2" bestFit="1" customWidth="1"/>
    <col min="36" max="36" width="9" style="2" bestFit="1" customWidth="1"/>
    <col min="37" max="37" width="9.125" style="1" bestFit="1" customWidth="1"/>
    <col min="38" max="38" width="14" style="1" bestFit="1" customWidth="1"/>
    <col min="39" max="39" width="9.75" style="2" bestFit="1" customWidth="1"/>
    <col min="40" max="40" width="9.5" style="2" bestFit="1" customWidth="1"/>
    <col min="41" max="256" width="9" style="1"/>
    <col min="257" max="257" width="3.625" style="1" customWidth="1"/>
    <col min="258" max="258" width="7.5" style="1" customWidth="1"/>
    <col min="259" max="259" width="10.375" style="1" customWidth="1"/>
    <col min="260" max="267" width="7.375" style="1" customWidth="1"/>
    <col min="268" max="268" width="7.875" style="1" customWidth="1"/>
    <col min="269" max="269" width="10.375" style="1" customWidth="1"/>
    <col min="270" max="270" width="8.375" style="1" customWidth="1"/>
    <col min="271" max="273" width="7.875" style="1" customWidth="1"/>
    <col min="274" max="274" width="6.625" style="1" customWidth="1"/>
    <col min="275" max="278" width="7.375" style="1" customWidth="1"/>
    <col min="279" max="280" width="9.5" style="1" customWidth="1"/>
    <col min="281" max="281" width="9.25" style="1" bestFit="1" customWidth="1"/>
    <col min="282" max="282" width="8" style="1" customWidth="1"/>
    <col min="283" max="283" width="7" style="1" customWidth="1"/>
    <col min="284" max="284" width="8.25" style="1" customWidth="1"/>
    <col min="285" max="289" width="7.125" style="1" customWidth="1"/>
    <col min="290" max="290" width="8.25" style="1" customWidth="1"/>
    <col min="291" max="291" width="8.75" style="1" bestFit="1" customWidth="1"/>
    <col min="292" max="292" width="7.625" style="1" customWidth="1"/>
    <col min="293" max="293" width="7" style="1" customWidth="1"/>
    <col min="294" max="294" width="9.375" style="1" customWidth="1"/>
    <col min="295" max="295" width="8.375" style="1" customWidth="1"/>
    <col min="296" max="296" width="8.875" style="1" customWidth="1"/>
    <col min="297" max="512" width="9" style="1"/>
    <col min="513" max="513" width="3.625" style="1" customWidth="1"/>
    <col min="514" max="514" width="7.5" style="1" customWidth="1"/>
    <col min="515" max="515" width="10.375" style="1" customWidth="1"/>
    <col min="516" max="523" width="7.375" style="1" customWidth="1"/>
    <col min="524" max="524" width="7.875" style="1" customWidth="1"/>
    <col min="525" max="525" width="10.375" style="1" customWidth="1"/>
    <col min="526" max="526" width="8.375" style="1" customWidth="1"/>
    <col min="527" max="529" width="7.875" style="1" customWidth="1"/>
    <col min="530" max="530" width="6.625" style="1" customWidth="1"/>
    <col min="531" max="534" width="7.375" style="1" customWidth="1"/>
    <col min="535" max="536" width="9.5" style="1" customWidth="1"/>
    <col min="537" max="537" width="9.25" style="1" bestFit="1" customWidth="1"/>
    <col min="538" max="538" width="8" style="1" customWidth="1"/>
    <col min="539" max="539" width="7" style="1" customWidth="1"/>
    <col min="540" max="540" width="8.25" style="1" customWidth="1"/>
    <col min="541" max="545" width="7.125" style="1" customWidth="1"/>
    <col min="546" max="546" width="8.25" style="1" customWidth="1"/>
    <col min="547" max="547" width="8.75" style="1" bestFit="1" customWidth="1"/>
    <col min="548" max="548" width="7.625" style="1" customWidth="1"/>
    <col min="549" max="549" width="7" style="1" customWidth="1"/>
    <col min="550" max="550" width="9.375" style="1" customWidth="1"/>
    <col min="551" max="551" width="8.375" style="1" customWidth="1"/>
    <col min="552" max="552" width="8.875" style="1" customWidth="1"/>
    <col min="553" max="768" width="9" style="1"/>
    <col min="769" max="769" width="3.625" style="1" customWidth="1"/>
    <col min="770" max="770" width="7.5" style="1" customWidth="1"/>
    <col min="771" max="771" width="10.375" style="1" customWidth="1"/>
    <col min="772" max="779" width="7.375" style="1" customWidth="1"/>
    <col min="780" max="780" width="7.875" style="1" customWidth="1"/>
    <col min="781" max="781" width="10.375" style="1" customWidth="1"/>
    <col min="782" max="782" width="8.375" style="1" customWidth="1"/>
    <col min="783" max="785" width="7.875" style="1" customWidth="1"/>
    <col min="786" max="786" width="6.625" style="1" customWidth="1"/>
    <col min="787" max="790" width="7.375" style="1" customWidth="1"/>
    <col min="791" max="792" width="9.5" style="1" customWidth="1"/>
    <col min="793" max="793" width="9.25" style="1" bestFit="1" customWidth="1"/>
    <col min="794" max="794" width="8" style="1" customWidth="1"/>
    <col min="795" max="795" width="7" style="1" customWidth="1"/>
    <col min="796" max="796" width="8.25" style="1" customWidth="1"/>
    <col min="797" max="801" width="7.125" style="1" customWidth="1"/>
    <col min="802" max="802" width="8.25" style="1" customWidth="1"/>
    <col min="803" max="803" width="8.75" style="1" bestFit="1" customWidth="1"/>
    <col min="804" max="804" width="7.625" style="1" customWidth="1"/>
    <col min="805" max="805" width="7" style="1" customWidth="1"/>
    <col min="806" max="806" width="9.375" style="1" customWidth="1"/>
    <col min="807" max="807" width="8.375" style="1" customWidth="1"/>
    <col min="808" max="808" width="8.875" style="1" customWidth="1"/>
    <col min="809" max="1024" width="9" style="1"/>
    <col min="1025" max="1025" width="3.625" style="1" customWidth="1"/>
    <col min="1026" max="1026" width="7.5" style="1" customWidth="1"/>
    <col min="1027" max="1027" width="10.375" style="1" customWidth="1"/>
    <col min="1028" max="1035" width="7.375" style="1" customWidth="1"/>
    <col min="1036" max="1036" width="7.875" style="1" customWidth="1"/>
    <col min="1037" max="1037" width="10.375" style="1" customWidth="1"/>
    <col min="1038" max="1038" width="8.375" style="1" customWidth="1"/>
    <col min="1039" max="1041" width="7.875" style="1" customWidth="1"/>
    <col min="1042" max="1042" width="6.625" style="1" customWidth="1"/>
    <col min="1043" max="1046" width="7.375" style="1" customWidth="1"/>
    <col min="1047" max="1048" width="9.5" style="1" customWidth="1"/>
    <col min="1049" max="1049" width="9.25" style="1" bestFit="1" customWidth="1"/>
    <col min="1050" max="1050" width="8" style="1" customWidth="1"/>
    <col min="1051" max="1051" width="7" style="1" customWidth="1"/>
    <col min="1052" max="1052" width="8.25" style="1" customWidth="1"/>
    <col min="1053" max="1057" width="7.125" style="1" customWidth="1"/>
    <col min="1058" max="1058" width="8.25" style="1" customWidth="1"/>
    <col min="1059" max="1059" width="8.75" style="1" bestFit="1" customWidth="1"/>
    <col min="1060" max="1060" width="7.625" style="1" customWidth="1"/>
    <col min="1061" max="1061" width="7" style="1" customWidth="1"/>
    <col min="1062" max="1062" width="9.375" style="1" customWidth="1"/>
    <col min="1063" max="1063" width="8.375" style="1" customWidth="1"/>
    <col min="1064" max="1064" width="8.875" style="1" customWidth="1"/>
    <col min="1065" max="1280" width="9" style="1"/>
    <col min="1281" max="1281" width="3.625" style="1" customWidth="1"/>
    <col min="1282" max="1282" width="7.5" style="1" customWidth="1"/>
    <col min="1283" max="1283" width="10.375" style="1" customWidth="1"/>
    <col min="1284" max="1291" width="7.375" style="1" customWidth="1"/>
    <col min="1292" max="1292" width="7.875" style="1" customWidth="1"/>
    <col min="1293" max="1293" width="10.375" style="1" customWidth="1"/>
    <col min="1294" max="1294" width="8.375" style="1" customWidth="1"/>
    <col min="1295" max="1297" width="7.875" style="1" customWidth="1"/>
    <col min="1298" max="1298" width="6.625" style="1" customWidth="1"/>
    <col min="1299" max="1302" width="7.375" style="1" customWidth="1"/>
    <col min="1303" max="1304" width="9.5" style="1" customWidth="1"/>
    <col min="1305" max="1305" width="9.25" style="1" bestFit="1" customWidth="1"/>
    <col min="1306" max="1306" width="8" style="1" customWidth="1"/>
    <col min="1307" max="1307" width="7" style="1" customWidth="1"/>
    <col min="1308" max="1308" width="8.25" style="1" customWidth="1"/>
    <col min="1309" max="1313" width="7.125" style="1" customWidth="1"/>
    <col min="1314" max="1314" width="8.25" style="1" customWidth="1"/>
    <col min="1315" max="1315" width="8.75" style="1" bestFit="1" customWidth="1"/>
    <col min="1316" max="1316" width="7.625" style="1" customWidth="1"/>
    <col min="1317" max="1317" width="7" style="1" customWidth="1"/>
    <col min="1318" max="1318" width="9.375" style="1" customWidth="1"/>
    <col min="1319" max="1319" width="8.375" style="1" customWidth="1"/>
    <col min="1320" max="1320" width="8.875" style="1" customWidth="1"/>
    <col min="1321" max="1536" width="9" style="1"/>
    <col min="1537" max="1537" width="3.625" style="1" customWidth="1"/>
    <col min="1538" max="1538" width="7.5" style="1" customWidth="1"/>
    <col min="1539" max="1539" width="10.375" style="1" customWidth="1"/>
    <col min="1540" max="1547" width="7.375" style="1" customWidth="1"/>
    <col min="1548" max="1548" width="7.875" style="1" customWidth="1"/>
    <col min="1549" max="1549" width="10.375" style="1" customWidth="1"/>
    <col min="1550" max="1550" width="8.375" style="1" customWidth="1"/>
    <col min="1551" max="1553" width="7.875" style="1" customWidth="1"/>
    <col min="1554" max="1554" width="6.625" style="1" customWidth="1"/>
    <col min="1555" max="1558" width="7.375" style="1" customWidth="1"/>
    <col min="1559" max="1560" width="9.5" style="1" customWidth="1"/>
    <col min="1561" max="1561" width="9.25" style="1" bestFit="1" customWidth="1"/>
    <col min="1562" max="1562" width="8" style="1" customWidth="1"/>
    <col min="1563" max="1563" width="7" style="1" customWidth="1"/>
    <col min="1564" max="1564" width="8.25" style="1" customWidth="1"/>
    <col min="1565" max="1569" width="7.125" style="1" customWidth="1"/>
    <col min="1570" max="1570" width="8.25" style="1" customWidth="1"/>
    <col min="1571" max="1571" width="8.75" style="1" bestFit="1" customWidth="1"/>
    <col min="1572" max="1572" width="7.625" style="1" customWidth="1"/>
    <col min="1573" max="1573" width="7" style="1" customWidth="1"/>
    <col min="1574" max="1574" width="9.375" style="1" customWidth="1"/>
    <col min="1575" max="1575" width="8.375" style="1" customWidth="1"/>
    <col min="1576" max="1576" width="8.875" style="1" customWidth="1"/>
    <col min="1577" max="1792" width="9" style="1"/>
    <col min="1793" max="1793" width="3.625" style="1" customWidth="1"/>
    <col min="1794" max="1794" width="7.5" style="1" customWidth="1"/>
    <col min="1795" max="1795" width="10.375" style="1" customWidth="1"/>
    <col min="1796" max="1803" width="7.375" style="1" customWidth="1"/>
    <col min="1804" max="1804" width="7.875" style="1" customWidth="1"/>
    <col min="1805" max="1805" width="10.375" style="1" customWidth="1"/>
    <col min="1806" max="1806" width="8.375" style="1" customWidth="1"/>
    <col min="1807" max="1809" width="7.875" style="1" customWidth="1"/>
    <col min="1810" max="1810" width="6.625" style="1" customWidth="1"/>
    <col min="1811" max="1814" width="7.375" style="1" customWidth="1"/>
    <col min="1815" max="1816" width="9.5" style="1" customWidth="1"/>
    <col min="1817" max="1817" width="9.25" style="1" bestFit="1" customWidth="1"/>
    <col min="1818" max="1818" width="8" style="1" customWidth="1"/>
    <col min="1819" max="1819" width="7" style="1" customWidth="1"/>
    <col min="1820" max="1820" width="8.25" style="1" customWidth="1"/>
    <col min="1821" max="1825" width="7.125" style="1" customWidth="1"/>
    <col min="1826" max="1826" width="8.25" style="1" customWidth="1"/>
    <col min="1827" max="1827" width="8.75" style="1" bestFit="1" customWidth="1"/>
    <col min="1828" max="1828" width="7.625" style="1" customWidth="1"/>
    <col min="1829" max="1829" width="7" style="1" customWidth="1"/>
    <col min="1830" max="1830" width="9.375" style="1" customWidth="1"/>
    <col min="1831" max="1831" width="8.375" style="1" customWidth="1"/>
    <col min="1832" max="1832" width="8.875" style="1" customWidth="1"/>
    <col min="1833" max="2048" width="9" style="1"/>
    <col min="2049" max="2049" width="3.625" style="1" customWidth="1"/>
    <col min="2050" max="2050" width="7.5" style="1" customWidth="1"/>
    <col min="2051" max="2051" width="10.375" style="1" customWidth="1"/>
    <col min="2052" max="2059" width="7.375" style="1" customWidth="1"/>
    <col min="2060" max="2060" width="7.875" style="1" customWidth="1"/>
    <col min="2061" max="2061" width="10.375" style="1" customWidth="1"/>
    <col min="2062" max="2062" width="8.375" style="1" customWidth="1"/>
    <col min="2063" max="2065" width="7.875" style="1" customWidth="1"/>
    <col min="2066" max="2066" width="6.625" style="1" customWidth="1"/>
    <col min="2067" max="2070" width="7.375" style="1" customWidth="1"/>
    <col min="2071" max="2072" width="9.5" style="1" customWidth="1"/>
    <col min="2073" max="2073" width="9.25" style="1" bestFit="1" customWidth="1"/>
    <col min="2074" max="2074" width="8" style="1" customWidth="1"/>
    <col min="2075" max="2075" width="7" style="1" customWidth="1"/>
    <col min="2076" max="2076" width="8.25" style="1" customWidth="1"/>
    <col min="2077" max="2081" width="7.125" style="1" customWidth="1"/>
    <col min="2082" max="2082" width="8.25" style="1" customWidth="1"/>
    <col min="2083" max="2083" width="8.75" style="1" bestFit="1" customWidth="1"/>
    <col min="2084" max="2084" width="7.625" style="1" customWidth="1"/>
    <col min="2085" max="2085" width="7" style="1" customWidth="1"/>
    <col min="2086" max="2086" width="9.375" style="1" customWidth="1"/>
    <col min="2087" max="2087" width="8.375" style="1" customWidth="1"/>
    <col min="2088" max="2088" width="8.875" style="1" customWidth="1"/>
    <col min="2089" max="2304" width="9" style="1"/>
    <col min="2305" max="2305" width="3.625" style="1" customWidth="1"/>
    <col min="2306" max="2306" width="7.5" style="1" customWidth="1"/>
    <col min="2307" max="2307" width="10.375" style="1" customWidth="1"/>
    <col min="2308" max="2315" width="7.375" style="1" customWidth="1"/>
    <col min="2316" max="2316" width="7.875" style="1" customWidth="1"/>
    <col min="2317" max="2317" width="10.375" style="1" customWidth="1"/>
    <col min="2318" max="2318" width="8.375" style="1" customWidth="1"/>
    <col min="2319" max="2321" width="7.875" style="1" customWidth="1"/>
    <col min="2322" max="2322" width="6.625" style="1" customWidth="1"/>
    <col min="2323" max="2326" width="7.375" style="1" customWidth="1"/>
    <col min="2327" max="2328" width="9.5" style="1" customWidth="1"/>
    <col min="2329" max="2329" width="9.25" style="1" bestFit="1" customWidth="1"/>
    <col min="2330" max="2330" width="8" style="1" customWidth="1"/>
    <col min="2331" max="2331" width="7" style="1" customWidth="1"/>
    <col min="2332" max="2332" width="8.25" style="1" customWidth="1"/>
    <col min="2333" max="2337" width="7.125" style="1" customWidth="1"/>
    <col min="2338" max="2338" width="8.25" style="1" customWidth="1"/>
    <col min="2339" max="2339" width="8.75" style="1" bestFit="1" customWidth="1"/>
    <col min="2340" max="2340" width="7.625" style="1" customWidth="1"/>
    <col min="2341" max="2341" width="7" style="1" customWidth="1"/>
    <col min="2342" max="2342" width="9.375" style="1" customWidth="1"/>
    <col min="2343" max="2343" width="8.375" style="1" customWidth="1"/>
    <col min="2344" max="2344" width="8.875" style="1" customWidth="1"/>
    <col min="2345" max="2560" width="9" style="1"/>
    <col min="2561" max="2561" width="3.625" style="1" customWidth="1"/>
    <col min="2562" max="2562" width="7.5" style="1" customWidth="1"/>
    <col min="2563" max="2563" width="10.375" style="1" customWidth="1"/>
    <col min="2564" max="2571" width="7.375" style="1" customWidth="1"/>
    <col min="2572" max="2572" width="7.875" style="1" customWidth="1"/>
    <col min="2573" max="2573" width="10.375" style="1" customWidth="1"/>
    <col min="2574" max="2574" width="8.375" style="1" customWidth="1"/>
    <col min="2575" max="2577" width="7.875" style="1" customWidth="1"/>
    <col min="2578" max="2578" width="6.625" style="1" customWidth="1"/>
    <col min="2579" max="2582" width="7.375" style="1" customWidth="1"/>
    <col min="2583" max="2584" width="9.5" style="1" customWidth="1"/>
    <col min="2585" max="2585" width="9.25" style="1" bestFit="1" customWidth="1"/>
    <col min="2586" max="2586" width="8" style="1" customWidth="1"/>
    <col min="2587" max="2587" width="7" style="1" customWidth="1"/>
    <col min="2588" max="2588" width="8.25" style="1" customWidth="1"/>
    <col min="2589" max="2593" width="7.125" style="1" customWidth="1"/>
    <col min="2594" max="2594" width="8.25" style="1" customWidth="1"/>
    <col min="2595" max="2595" width="8.75" style="1" bestFit="1" customWidth="1"/>
    <col min="2596" max="2596" width="7.625" style="1" customWidth="1"/>
    <col min="2597" max="2597" width="7" style="1" customWidth="1"/>
    <col min="2598" max="2598" width="9.375" style="1" customWidth="1"/>
    <col min="2599" max="2599" width="8.375" style="1" customWidth="1"/>
    <col min="2600" max="2600" width="8.875" style="1" customWidth="1"/>
    <col min="2601" max="2816" width="9" style="1"/>
    <col min="2817" max="2817" width="3.625" style="1" customWidth="1"/>
    <col min="2818" max="2818" width="7.5" style="1" customWidth="1"/>
    <col min="2819" max="2819" width="10.375" style="1" customWidth="1"/>
    <col min="2820" max="2827" width="7.375" style="1" customWidth="1"/>
    <col min="2828" max="2828" width="7.875" style="1" customWidth="1"/>
    <col min="2829" max="2829" width="10.375" style="1" customWidth="1"/>
    <col min="2830" max="2830" width="8.375" style="1" customWidth="1"/>
    <col min="2831" max="2833" width="7.875" style="1" customWidth="1"/>
    <col min="2834" max="2834" width="6.625" style="1" customWidth="1"/>
    <col min="2835" max="2838" width="7.375" style="1" customWidth="1"/>
    <col min="2839" max="2840" width="9.5" style="1" customWidth="1"/>
    <col min="2841" max="2841" width="9.25" style="1" bestFit="1" customWidth="1"/>
    <col min="2842" max="2842" width="8" style="1" customWidth="1"/>
    <col min="2843" max="2843" width="7" style="1" customWidth="1"/>
    <col min="2844" max="2844" width="8.25" style="1" customWidth="1"/>
    <col min="2845" max="2849" width="7.125" style="1" customWidth="1"/>
    <col min="2850" max="2850" width="8.25" style="1" customWidth="1"/>
    <col min="2851" max="2851" width="8.75" style="1" bestFit="1" customWidth="1"/>
    <col min="2852" max="2852" width="7.625" style="1" customWidth="1"/>
    <col min="2853" max="2853" width="7" style="1" customWidth="1"/>
    <col min="2854" max="2854" width="9.375" style="1" customWidth="1"/>
    <col min="2855" max="2855" width="8.375" style="1" customWidth="1"/>
    <col min="2856" max="2856" width="8.875" style="1" customWidth="1"/>
    <col min="2857" max="3072" width="9" style="1"/>
    <col min="3073" max="3073" width="3.625" style="1" customWidth="1"/>
    <col min="3074" max="3074" width="7.5" style="1" customWidth="1"/>
    <col min="3075" max="3075" width="10.375" style="1" customWidth="1"/>
    <col min="3076" max="3083" width="7.375" style="1" customWidth="1"/>
    <col min="3084" max="3084" width="7.875" style="1" customWidth="1"/>
    <col min="3085" max="3085" width="10.375" style="1" customWidth="1"/>
    <col min="3086" max="3086" width="8.375" style="1" customWidth="1"/>
    <col min="3087" max="3089" width="7.875" style="1" customWidth="1"/>
    <col min="3090" max="3090" width="6.625" style="1" customWidth="1"/>
    <col min="3091" max="3094" width="7.375" style="1" customWidth="1"/>
    <col min="3095" max="3096" width="9.5" style="1" customWidth="1"/>
    <col min="3097" max="3097" width="9.25" style="1" bestFit="1" customWidth="1"/>
    <col min="3098" max="3098" width="8" style="1" customWidth="1"/>
    <col min="3099" max="3099" width="7" style="1" customWidth="1"/>
    <col min="3100" max="3100" width="8.25" style="1" customWidth="1"/>
    <col min="3101" max="3105" width="7.125" style="1" customWidth="1"/>
    <col min="3106" max="3106" width="8.25" style="1" customWidth="1"/>
    <col min="3107" max="3107" width="8.75" style="1" bestFit="1" customWidth="1"/>
    <col min="3108" max="3108" width="7.625" style="1" customWidth="1"/>
    <col min="3109" max="3109" width="7" style="1" customWidth="1"/>
    <col min="3110" max="3110" width="9.375" style="1" customWidth="1"/>
    <col min="3111" max="3111" width="8.375" style="1" customWidth="1"/>
    <col min="3112" max="3112" width="8.875" style="1" customWidth="1"/>
    <col min="3113" max="3328" width="9" style="1"/>
    <col min="3329" max="3329" width="3.625" style="1" customWidth="1"/>
    <col min="3330" max="3330" width="7.5" style="1" customWidth="1"/>
    <col min="3331" max="3331" width="10.375" style="1" customWidth="1"/>
    <col min="3332" max="3339" width="7.375" style="1" customWidth="1"/>
    <col min="3340" max="3340" width="7.875" style="1" customWidth="1"/>
    <col min="3341" max="3341" width="10.375" style="1" customWidth="1"/>
    <col min="3342" max="3342" width="8.375" style="1" customWidth="1"/>
    <col min="3343" max="3345" width="7.875" style="1" customWidth="1"/>
    <col min="3346" max="3346" width="6.625" style="1" customWidth="1"/>
    <col min="3347" max="3350" width="7.375" style="1" customWidth="1"/>
    <col min="3351" max="3352" width="9.5" style="1" customWidth="1"/>
    <col min="3353" max="3353" width="9.25" style="1" bestFit="1" customWidth="1"/>
    <col min="3354" max="3354" width="8" style="1" customWidth="1"/>
    <col min="3355" max="3355" width="7" style="1" customWidth="1"/>
    <col min="3356" max="3356" width="8.25" style="1" customWidth="1"/>
    <col min="3357" max="3361" width="7.125" style="1" customWidth="1"/>
    <col min="3362" max="3362" width="8.25" style="1" customWidth="1"/>
    <col min="3363" max="3363" width="8.75" style="1" bestFit="1" customWidth="1"/>
    <col min="3364" max="3364" width="7.625" style="1" customWidth="1"/>
    <col min="3365" max="3365" width="7" style="1" customWidth="1"/>
    <col min="3366" max="3366" width="9.375" style="1" customWidth="1"/>
    <col min="3367" max="3367" width="8.375" style="1" customWidth="1"/>
    <col min="3368" max="3368" width="8.875" style="1" customWidth="1"/>
    <col min="3369" max="3584" width="9" style="1"/>
    <col min="3585" max="3585" width="3.625" style="1" customWidth="1"/>
    <col min="3586" max="3586" width="7.5" style="1" customWidth="1"/>
    <col min="3587" max="3587" width="10.375" style="1" customWidth="1"/>
    <col min="3588" max="3595" width="7.375" style="1" customWidth="1"/>
    <col min="3596" max="3596" width="7.875" style="1" customWidth="1"/>
    <col min="3597" max="3597" width="10.375" style="1" customWidth="1"/>
    <col min="3598" max="3598" width="8.375" style="1" customWidth="1"/>
    <col min="3599" max="3601" width="7.875" style="1" customWidth="1"/>
    <col min="3602" max="3602" width="6.625" style="1" customWidth="1"/>
    <col min="3603" max="3606" width="7.375" style="1" customWidth="1"/>
    <col min="3607" max="3608" width="9.5" style="1" customWidth="1"/>
    <col min="3609" max="3609" width="9.25" style="1" bestFit="1" customWidth="1"/>
    <col min="3610" max="3610" width="8" style="1" customWidth="1"/>
    <col min="3611" max="3611" width="7" style="1" customWidth="1"/>
    <col min="3612" max="3612" width="8.25" style="1" customWidth="1"/>
    <col min="3613" max="3617" width="7.125" style="1" customWidth="1"/>
    <col min="3618" max="3618" width="8.25" style="1" customWidth="1"/>
    <col min="3619" max="3619" width="8.75" style="1" bestFit="1" customWidth="1"/>
    <col min="3620" max="3620" width="7.625" style="1" customWidth="1"/>
    <col min="3621" max="3621" width="7" style="1" customWidth="1"/>
    <col min="3622" max="3622" width="9.375" style="1" customWidth="1"/>
    <col min="3623" max="3623" width="8.375" style="1" customWidth="1"/>
    <col min="3624" max="3624" width="8.875" style="1" customWidth="1"/>
    <col min="3625" max="3840" width="9" style="1"/>
    <col min="3841" max="3841" width="3.625" style="1" customWidth="1"/>
    <col min="3842" max="3842" width="7.5" style="1" customWidth="1"/>
    <col min="3843" max="3843" width="10.375" style="1" customWidth="1"/>
    <col min="3844" max="3851" width="7.375" style="1" customWidth="1"/>
    <col min="3852" max="3852" width="7.875" style="1" customWidth="1"/>
    <col min="3853" max="3853" width="10.375" style="1" customWidth="1"/>
    <col min="3854" max="3854" width="8.375" style="1" customWidth="1"/>
    <col min="3855" max="3857" width="7.875" style="1" customWidth="1"/>
    <col min="3858" max="3858" width="6.625" style="1" customWidth="1"/>
    <col min="3859" max="3862" width="7.375" style="1" customWidth="1"/>
    <col min="3863" max="3864" width="9.5" style="1" customWidth="1"/>
    <col min="3865" max="3865" width="9.25" style="1" bestFit="1" customWidth="1"/>
    <col min="3866" max="3866" width="8" style="1" customWidth="1"/>
    <col min="3867" max="3867" width="7" style="1" customWidth="1"/>
    <col min="3868" max="3868" width="8.25" style="1" customWidth="1"/>
    <col min="3869" max="3873" width="7.125" style="1" customWidth="1"/>
    <col min="3874" max="3874" width="8.25" style="1" customWidth="1"/>
    <col min="3875" max="3875" width="8.75" style="1" bestFit="1" customWidth="1"/>
    <col min="3876" max="3876" width="7.625" style="1" customWidth="1"/>
    <col min="3877" max="3877" width="7" style="1" customWidth="1"/>
    <col min="3878" max="3878" width="9.375" style="1" customWidth="1"/>
    <col min="3879" max="3879" width="8.375" style="1" customWidth="1"/>
    <col min="3880" max="3880" width="8.875" style="1" customWidth="1"/>
    <col min="3881" max="4096" width="9" style="1"/>
    <col min="4097" max="4097" width="3.625" style="1" customWidth="1"/>
    <col min="4098" max="4098" width="7.5" style="1" customWidth="1"/>
    <col min="4099" max="4099" width="10.375" style="1" customWidth="1"/>
    <col min="4100" max="4107" width="7.375" style="1" customWidth="1"/>
    <col min="4108" max="4108" width="7.875" style="1" customWidth="1"/>
    <col min="4109" max="4109" width="10.375" style="1" customWidth="1"/>
    <col min="4110" max="4110" width="8.375" style="1" customWidth="1"/>
    <col min="4111" max="4113" width="7.875" style="1" customWidth="1"/>
    <col min="4114" max="4114" width="6.625" style="1" customWidth="1"/>
    <col min="4115" max="4118" width="7.375" style="1" customWidth="1"/>
    <col min="4119" max="4120" width="9.5" style="1" customWidth="1"/>
    <col min="4121" max="4121" width="9.25" style="1" bestFit="1" customWidth="1"/>
    <col min="4122" max="4122" width="8" style="1" customWidth="1"/>
    <col min="4123" max="4123" width="7" style="1" customWidth="1"/>
    <col min="4124" max="4124" width="8.25" style="1" customWidth="1"/>
    <col min="4125" max="4129" width="7.125" style="1" customWidth="1"/>
    <col min="4130" max="4130" width="8.25" style="1" customWidth="1"/>
    <col min="4131" max="4131" width="8.75" style="1" bestFit="1" customWidth="1"/>
    <col min="4132" max="4132" width="7.625" style="1" customWidth="1"/>
    <col min="4133" max="4133" width="7" style="1" customWidth="1"/>
    <col min="4134" max="4134" width="9.375" style="1" customWidth="1"/>
    <col min="4135" max="4135" width="8.375" style="1" customWidth="1"/>
    <col min="4136" max="4136" width="8.875" style="1" customWidth="1"/>
    <col min="4137" max="4352" width="9" style="1"/>
    <col min="4353" max="4353" width="3.625" style="1" customWidth="1"/>
    <col min="4354" max="4354" width="7.5" style="1" customWidth="1"/>
    <col min="4355" max="4355" width="10.375" style="1" customWidth="1"/>
    <col min="4356" max="4363" width="7.375" style="1" customWidth="1"/>
    <col min="4364" max="4364" width="7.875" style="1" customWidth="1"/>
    <col min="4365" max="4365" width="10.375" style="1" customWidth="1"/>
    <col min="4366" max="4366" width="8.375" style="1" customWidth="1"/>
    <col min="4367" max="4369" width="7.875" style="1" customWidth="1"/>
    <col min="4370" max="4370" width="6.625" style="1" customWidth="1"/>
    <col min="4371" max="4374" width="7.375" style="1" customWidth="1"/>
    <col min="4375" max="4376" width="9.5" style="1" customWidth="1"/>
    <col min="4377" max="4377" width="9.25" style="1" bestFit="1" customWidth="1"/>
    <col min="4378" max="4378" width="8" style="1" customWidth="1"/>
    <col min="4379" max="4379" width="7" style="1" customWidth="1"/>
    <col min="4380" max="4380" width="8.25" style="1" customWidth="1"/>
    <col min="4381" max="4385" width="7.125" style="1" customWidth="1"/>
    <col min="4386" max="4386" width="8.25" style="1" customWidth="1"/>
    <col min="4387" max="4387" width="8.75" style="1" bestFit="1" customWidth="1"/>
    <col min="4388" max="4388" width="7.625" style="1" customWidth="1"/>
    <col min="4389" max="4389" width="7" style="1" customWidth="1"/>
    <col min="4390" max="4390" width="9.375" style="1" customWidth="1"/>
    <col min="4391" max="4391" width="8.375" style="1" customWidth="1"/>
    <col min="4392" max="4392" width="8.875" style="1" customWidth="1"/>
    <col min="4393" max="4608" width="9" style="1"/>
    <col min="4609" max="4609" width="3.625" style="1" customWidth="1"/>
    <col min="4610" max="4610" width="7.5" style="1" customWidth="1"/>
    <col min="4611" max="4611" width="10.375" style="1" customWidth="1"/>
    <col min="4612" max="4619" width="7.375" style="1" customWidth="1"/>
    <col min="4620" max="4620" width="7.875" style="1" customWidth="1"/>
    <col min="4621" max="4621" width="10.375" style="1" customWidth="1"/>
    <col min="4622" max="4622" width="8.375" style="1" customWidth="1"/>
    <col min="4623" max="4625" width="7.875" style="1" customWidth="1"/>
    <col min="4626" max="4626" width="6.625" style="1" customWidth="1"/>
    <col min="4627" max="4630" width="7.375" style="1" customWidth="1"/>
    <col min="4631" max="4632" width="9.5" style="1" customWidth="1"/>
    <col min="4633" max="4633" width="9.25" style="1" bestFit="1" customWidth="1"/>
    <col min="4634" max="4634" width="8" style="1" customWidth="1"/>
    <col min="4635" max="4635" width="7" style="1" customWidth="1"/>
    <col min="4636" max="4636" width="8.25" style="1" customWidth="1"/>
    <col min="4637" max="4641" width="7.125" style="1" customWidth="1"/>
    <col min="4642" max="4642" width="8.25" style="1" customWidth="1"/>
    <col min="4643" max="4643" width="8.75" style="1" bestFit="1" customWidth="1"/>
    <col min="4644" max="4644" width="7.625" style="1" customWidth="1"/>
    <col min="4645" max="4645" width="7" style="1" customWidth="1"/>
    <col min="4646" max="4646" width="9.375" style="1" customWidth="1"/>
    <col min="4647" max="4647" width="8.375" style="1" customWidth="1"/>
    <col min="4648" max="4648" width="8.875" style="1" customWidth="1"/>
    <col min="4649" max="4864" width="9" style="1"/>
    <col min="4865" max="4865" width="3.625" style="1" customWidth="1"/>
    <col min="4866" max="4866" width="7.5" style="1" customWidth="1"/>
    <col min="4867" max="4867" width="10.375" style="1" customWidth="1"/>
    <col min="4868" max="4875" width="7.375" style="1" customWidth="1"/>
    <col min="4876" max="4876" width="7.875" style="1" customWidth="1"/>
    <col min="4877" max="4877" width="10.375" style="1" customWidth="1"/>
    <col min="4878" max="4878" width="8.375" style="1" customWidth="1"/>
    <col min="4879" max="4881" width="7.875" style="1" customWidth="1"/>
    <col min="4882" max="4882" width="6.625" style="1" customWidth="1"/>
    <col min="4883" max="4886" width="7.375" style="1" customWidth="1"/>
    <col min="4887" max="4888" width="9.5" style="1" customWidth="1"/>
    <col min="4889" max="4889" width="9.25" style="1" bestFit="1" customWidth="1"/>
    <col min="4890" max="4890" width="8" style="1" customWidth="1"/>
    <col min="4891" max="4891" width="7" style="1" customWidth="1"/>
    <col min="4892" max="4892" width="8.25" style="1" customWidth="1"/>
    <col min="4893" max="4897" width="7.125" style="1" customWidth="1"/>
    <col min="4898" max="4898" width="8.25" style="1" customWidth="1"/>
    <col min="4899" max="4899" width="8.75" style="1" bestFit="1" customWidth="1"/>
    <col min="4900" max="4900" width="7.625" style="1" customWidth="1"/>
    <col min="4901" max="4901" width="7" style="1" customWidth="1"/>
    <col min="4902" max="4902" width="9.375" style="1" customWidth="1"/>
    <col min="4903" max="4903" width="8.375" style="1" customWidth="1"/>
    <col min="4904" max="4904" width="8.875" style="1" customWidth="1"/>
    <col min="4905" max="5120" width="9" style="1"/>
    <col min="5121" max="5121" width="3.625" style="1" customWidth="1"/>
    <col min="5122" max="5122" width="7.5" style="1" customWidth="1"/>
    <col min="5123" max="5123" width="10.375" style="1" customWidth="1"/>
    <col min="5124" max="5131" width="7.375" style="1" customWidth="1"/>
    <col min="5132" max="5132" width="7.875" style="1" customWidth="1"/>
    <col min="5133" max="5133" width="10.375" style="1" customWidth="1"/>
    <col min="5134" max="5134" width="8.375" style="1" customWidth="1"/>
    <col min="5135" max="5137" width="7.875" style="1" customWidth="1"/>
    <col min="5138" max="5138" width="6.625" style="1" customWidth="1"/>
    <col min="5139" max="5142" width="7.375" style="1" customWidth="1"/>
    <col min="5143" max="5144" width="9.5" style="1" customWidth="1"/>
    <col min="5145" max="5145" width="9.25" style="1" bestFit="1" customWidth="1"/>
    <col min="5146" max="5146" width="8" style="1" customWidth="1"/>
    <col min="5147" max="5147" width="7" style="1" customWidth="1"/>
    <col min="5148" max="5148" width="8.25" style="1" customWidth="1"/>
    <col min="5149" max="5153" width="7.125" style="1" customWidth="1"/>
    <col min="5154" max="5154" width="8.25" style="1" customWidth="1"/>
    <col min="5155" max="5155" width="8.75" style="1" bestFit="1" customWidth="1"/>
    <col min="5156" max="5156" width="7.625" style="1" customWidth="1"/>
    <col min="5157" max="5157" width="7" style="1" customWidth="1"/>
    <col min="5158" max="5158" width="9.375" style="1" customWidth="1"/>
    <col min="5159" max="5159" width="8.375" style="1" customWidth="1"/>
    <col min="5160" max="5160" width="8.875" style="1" customWidth="1"/>
    <col min="5161" max="5376" width="9" style="1"/>
    <col min="5377" max="5377" width="3.625" style="1" customWidth="1"/>
    <col min="5378" max="5378" width="7.5" style="1" customWidth="1"/>
    <col min="5379" max="5379" width="10.375" style="1" customWidth="1"/>
    <col min="5380" max="5387" width="7.375" style="1" customWidth="1"/>
    <col min="5388" max="5388" width="7.875" style="1" customWidth="1"/>
    <col min="5389" max="5389" width="10.375" style="1" customWidth="1"/>
    <col min="5390" max="5390" width="8.375" style="1" customWidth="1"/>
    <col min="5391" max="5393" width="7.875" style="1" customWidth="1"/>
    <col min="5394" max="5394" width="6.625" style="1" customWidth="1"/>
    <col min="5395" max="5398" width="7.375" style="1" customWidth="1"/>
    <col min="5399" max="5400" width="9.5" style="1" customWidth="1"/>
    <col min="5401" max="5401" width="9.25" style="1" bestFit="1" customWidth="1"/>
    <col min="5402" max="5402" width="8" style="1" customWidth="1"/>
    <col min="5403" max="5403" width="7" style="1" customWidth="1"/>
    <col min="5404" max="5404" width="8.25" style="1" customWidth="1"/>
    <col min="5405" max="5409" width="7.125" style="1" customWidth="1"/>
    <col min="5410" max="5410" width="8.25" style="1" customWidth="1"/>
    <col min="5411" max="5411" width="8.75" style="1" bestFit="1" customWidth="1"/>
    <col min="5412" max="5412" width="7.625" style="1" customWidth="1"/>
    <col min="5413" max="5413" width="7" style="1" customWidth="1"/>
    <col min="5414" max="5414" width="9.375" style="1" customWidth="1"/>
    <col min="5415" max="5415" width="8.375" style="1" customWidth="1"/>
    <col min="5416" max="5416" width="8.875" style="1" customWidth="1"/>
    <col min="5417" max="5632" width="9" style="1"/>
    <col min="5633" max="5633" width="3.625" style="1" customWidth="1"/>
    <col min="5634" max="5634" width="7.5" style="1" customWidth="1"/>
    <col min="5635" max="5635" width="10.375" style="1" customWidth="1"/>
    <col min="5636" max="5643" width="7.375" style="1" customWidth="1"/>
    <col min="5644" max="5644" width="7.875" style="1" customWidth="1"/>
    <col min="5645" max="5645" width="10.375" style="1" customWidth="1"/>
    <col min="5646" max="5646" width="8.375" style="1" customWidth="1"/>
    <col min="5647" max="5649" width="7.875" style="1" customWidth="1"/>
    <col min="5650" max="5650" width="6.625" style="1" customWidth="1"/>
    <col min="5651" max="5654" width="7.375" style="1" customWidth="1"/>
    <col min="5655" max="5656" width="9.5" style="1" customWidth="1"/>
    <col min="5657" max="5657" width="9.25" style="1" bestFit="1" customWidth="1"/>
    <col min="5658" max="5658" width="8" style="1" customWidth="1"/>
    <col min="5659" max="5659" width="7" style="1" customWidth="1"/>
    <col min="5660" max="5660" width="8.25" style="1" customWidth="1"/>
    <col min="5661" max="5665" width="7.125" style="1" customWidth="1"/>
    <col min="5666" max="5666" width="8.25" style="1" customWidth="1"/>
    <col min="5667" max="5667" width="8.75" style="1" bestFit="1" customWidth="1"/>
    <col min="5668" max="5668" width="7.625" style="1" customWidth="1"/>
    <col min="5669" max="5669" width="7" style="1" customWidth="1"/>
    <col min="5670" max="5670" width="9.375" style="1" customWidth="1"/>
    <col min="5671" max="5671" width="8.375" style="1" customWidth="1"/>
    <col min="5672" max="5672" width="8.875" style="1" customWidth="1"/>
    <col min="5673" max="5888" width="9" style="1"/>
    <col min="5889" max="5889" width="3.625" style="1" customWidth="1"/>
    <col min="5890" max="5890" width="7.5" style="1" customWidth="1"/>
    <col min="5891" max="5891" width="10.375" style="1" customWidth="1"/>
    <col min="5892" max="5899" width="7.375" style="1" customWidth="1"/>
    <col min="5900" max="5900" width="7.875" style="1" customWidth="1"/>
    <col min="5901" max="5901" width="10.375" style="1" customWidth="1"/>
    <col min="5902" max="5902" width="8.375" style="1" customWidth="1"/>
    <col min="5903" max="5905" width="7.875" style="1" customWidth="1"/>
    <col min="5906" max="5906" width="6.625" style="1" customWidth="1"/>
    <col min="5907" max="5910" width="7.375" style="1" customWidth="1"/>
    <col min="5911" max="5912" width="9.5" style="1" customWidth="1"/>
    <col min="5913" max="5913" width="9.25" style="1" bestFit="1" customWidth="1"/>
    <col min="5914" max="5914" width="8" style="1" customWidth="1"/>
    <col min="5915" max="5915" width="7" style="1" customWidth="1"/>
    <col min="5916" max="5916" width="8.25" style="1" customWidth="1"/>
    <col min="5917" max="5921" width="7.125" style="1" customWidth="1"/>
    <col min="5922" max="5922" width="8.25" style="1" customWidth="1"/>
    <col min="5923" max="5923" width="8.75" style="1" bestFit="1" customWidth="1"/>
    <col min="5924" max="5924" width="7.625" style="1" customWidth="1"/>
    <col min="5925" max="5925" width="7" style="1" customWidth="1"/>
    <col min="5926" max="5926" width="9.375" style="1" customWidth="1"/>
    <col min="5927" max="5927" width="8.375" style="1" customWidth="1"/>
    <col min="5928" max="5928" width="8.875" style="1" customWidth="1"/>
    <col min="5929" max="6144" width="9" style="1"/>
    <col min="6145" max="6145" width="3.625" style="1" customWidth="1"/>
    <col min="6146" max="6146" width="7.5" style="1" customWidth="1"/>
    <col min="6147" max="6147" width="10.375" style="1" customWidth="1"/>
    <col min="6148" max="6155" width="7.375" style="1" customWidth="1"/>
    <col min="6156" max="6156" width="7.875" style="1" customWidth="1"/>
    <col min="6157" max="6157" width="10.375" style="1" customWidth="1"/>
    <col min="6158" max="6158" width="8.375" style="1" customWidth="1"/>
    <col min="6159" max="6161" width="7.875" style="1" customWidth="1"/>
    <col min="6162" max="6162" width="6.625" style="1" customWidth="1"/>
    <col min="6163" max="6166" width="7.375" style="1" customWidth="1"/>
    <col min="6167" max="6168" width="9.5" style="1" customWidth="1"/>
    <col min="6169" max="6169" width="9.25" style="1" bestFit="1" customWidth="1"/>
    <col min="6170" max="6170" width="8" style="1" customWidth="1"/>
    <col min="6171" max="6171" width="7" style="1" customWidth="1"/>
    <col min="6172" max="6172" width="8.25" style="1" customWidth="1"/>
    <col min="6173" max="6177" width="7.125" style="1" customWidth="1"/>
    <col min="6178" max="6178" width="8.25" style="1" customWidth="1"/>
    <col min="6179" max="6179" width="8.75" style="1" bestFit="1" customWidth="1"/>
    <col min="6180" max="6180" width="7.625" style="1" customWidth="1"/>
    <col min="6181" max="6181" width="7" style="1" customWidth="1"/>
    <col min="6182" max="6182" width="9.375" style="1" customWidth="1"/>
    <col min="6183" max="6183" width="8.375" style="1" customWidth="1"/>
    <col min="6184" max="6184" width="8.875" style="1" customWidth="1"/>
    <col min="6185" max="6400" width="9" style="1"/>
    <col min="6401" max="6401" width="3.625" style="1" customWidth="1"/>
    <col min="6402" max="6402" width="7.5" style="1" customWidth="1"/>
    <col min="6403" max="6403" width="10.375" style="1" customWidth="1"/>
    <col min="6404" max="6411" width="7.375" style="1" customWidth="1"/>
    <col min="6412" max="6412" width="7.875" style="1" customWidth="1"/>
    <col min="6413" max="6413" width="10.375" style="1" customWidth="1"/>
    <col min="6414" max="6414" width="8.375" style="1" customWidth="1"/>
    <col min="6415" max="6417" width="7.875" style="1" customWidth="1"/>
    <col min="6418" max="6418" width="6.625" style="1" customWidth="1"/>
    <col min="6419" max="6422" width="7.375" style="1" customWidth="1"/>
    <col min="6423" max="6424" width="9.5" style="1" customWidth="1"/>
    <col min="6425" max="6425" width="9.25" style="1" bestFit="1" customWidth="1"/>
    <col min="6426" max="6426" width="8" style="1" customWidth="1"/>
    <col min="6427" max="6427" width="7" style="1" customWidth="1"/>
    <col min="6428" max="6428" width="8.25" style="1" customWidth="1"/>
    <col min="6429" max="6433" width="7.125" style="1" customWidth="1"/>
    <col min="6434" max="6434" width="8.25" style="1" customWidth="1"/>
    <col min="6435" max="6435" width="8.75" style="1" bestFit="1" customWidth="1"/>
    <col min="6436" max="6436" width="7.625" style="1" customWidth="1"/>
    <col min="6437" max="6437" width="7" style="1" customWidth="1"/>
    <col min="6438" max="6438" width="9.375" style="1" customWidth="1"/>
    <col min="6439" max="6439" width="8.375" style="1" customWidth="1"/>
    <col min="6440" max="6440" width="8.875" style="1" customWidth="1"/>
    <col min="6441" max="6656" width="9" style="1"/>
    <col min="6657" max="6657" width="3.625" style="1" customWidth="1"/>
    <col min="6658" max="6658" width="7.5" style="1" customWidth="1"/>
    <col min="6659" max="6659" width="10.375" style="1" customWidth="1"/>
    <col min="6660" max="6667" width="7.375" style="1" customWidth="1"/>
    <col min="6668" max="6668" width="7.875" style="1" customWidth="1"/>
    <col min="6669" max="6669" width="10.375" style="1" customWidth="1"/>
    <col min="6670" max="6670" width="8.375" style="1" customWidth="1"/>
    <col min="6671" max="6673" width="7.875" style="1" customWidth="1"/>
    <col min="6674" max="6674" width="6.625" style="1" customWidth="1"/>
    <col min="6675" max="6678" width="7.375" style="1" customWidth="1"/>
    <col min="6679" max="6680" width="9.5" style="1" customWidth="1"/>
    <col min="6681" max="6681" width="9.25" style="1" bestFit="1" customWidth="1"/>
    <col min="6682" max="6682" width="8" style="1" customWidth="1"/>
    <col min="6683" max="6683" width="7" style="1" customWidth="1"/>
    <col min="6684" max="6684" width="8.25" style="1" customWidth="1"/>
    <col min="6685" max="6689" width="7.125" style="1" customWidth="1"/>
    <col min="6690" max="6690" width="8.25" style="1" customWidth="1"/>
    <col min="6691" max="6691" width="8.75" style="1" bestFit="1" customWidth="1"/>
    <col min="6692" max="6692" width="7.625" style="1" customWidth="1"/>
    <col min="6693" max="6693" width="7" style="1" customWidth="1"/>
    <col min="6694" max="6694" width="9.375" style="1" customWidth="1"/>
    <col min="6695" max="6695" width="8.375" style="1" customWidth="1"/>
    <col min="6696" max="6696" width="8.875" style="1" customWidth="1"/>
    <col min="6697" max="6912" width="9" style="1"/>
    <col min="6913" max="6913" width="3.625" style="1" customWidth="1"/>
    <col min="6914" max="6914" width="7.5" style="1" customWidth="1"/>
    <col min="6915" max="6915" width="10.375" style="1" customWidth="1"/>
    <col min="6916" max="6923" width="7.375" style="1" customWidth="1"/>
    <col min="6924" max="6924" width="7.875" style="1" customWidth="1"/>
    <col min="6925" max="6925" width="10.375" style="1" customWidth="1"/>
    <col min="6926" max="6926" width="8.375" style="1" customWidth="1"/>
    <col min="6927" max="6929" width="7.875" style="1" customWidth="1"/>
    <col min="6930" max="6930" width="6.625" style="1" customWidth="1"/>
    <col min="6931" max="6934" width="7.375" style="1" customWidth="1"/>
    <col min="6935" max="6936" width="9.5" style="1" customWidth="1"/>
    <col min="6937" max="6937" width="9.25" style="1" bestFit="1" customWidth="1"/>
    <col min="6938" max="6938" width="8" style="1" customWidth="1"/>
    <col min="6939" max="6939" width="7" style="1" customWidth="1"/>
    <col min="6940" max="6940" width="8.25" style="1" customWidth="1"/>
    <col min="6941" max="6945" width="7.125" style="1" customWidth="1"/>
    <col min="6946" max="6946" width="8.25" style="1" customWidth="1"/>
    <col min="6947" max="6947" width="8.75" style="1" bestFit="1" customWidth="1"/>
    <col min="6948" max="6948" width="7.625" style="1" customWidth="1"/>
    <col min="6949" max="6949" width="7" style="1" customWidth="1"/>
    <col min="6950" max="6950" width="9.375" style="1" customWidth="1"/>
    <col min="6951" max="6951" width="8.375" style="1" customWidth="1"/>
    <col min="6952" max="6952" width="8.875" style="1" customWidth="1"/>
    <col min="6953" max="7168" width="9" style="1"/>
    <col min="7169" max="7169" width="3.625" style="1" customWidth="1"/>
    <col min="7170" max="7170" width="7.5" style="1" customWidth="1"/>
    <col min="7171" max="7171" width="10.375" style="1" customWidth="1"/>
    <col min="7172" max="7179" width="7.375" style="1" customWidth="1"/>
    <col min="7180" max="7180" width="7.875" style="1" customWidth="1"/>
    <col min="7181" max="7181" width="10.375" style="1" customWidth="1"/>
    <col min="7182" max="7182" width="8.375" style="1" customWidth="1"/>
    <col min="7183" max="7185" width="7.875" style="1" customWidth="1"/>
    <col min="7186" max="7186" width="6.625" style="1" customWidth="1"/>
    <col min="7187" max="7190" width="7.375" style="1" customWidth="1"/>
    <col min="7191" max="7192" width="9.5" style="1" customWidth="1"/>
    <col min="7193" max="7193" width="9.25" style="1" bestFit="1" customWidth="1"/>
    <col min="7194" max="7194" width="8" style="1" customWidth="1"/>
    <col min="7195" max="7195" width="7" style="1" customWidth="1"/>
    <col min="7196" max="7196" width="8.25" style="1" customWidth="1"/>
    <col min="7197" max="7201" width="7.125" style="1" customWidth="1"/>
    <col min="7202" max="7202" width="8.25" style="1" customWidth="1"/>
    <col min="7203" max="7203" width="8.75" style="1" bestFit="1" customWidth="1"/>
    <col min="7204" max="7204" width="7.625" style="1" customWidth="1"/>
    <col min="7205" max="7205" width="7" style="1" customWidth="1"/>
    <col min="7206" max="7206" width="9.375" style="1" customWidth="1"/>
    <col min="7207" max="7207" width="8.375" style="1" customWidth="1"/>
    <col min="7208" max="7208" width="8.875" style="1" customWidth="1"/>
    <col min="7209" max="7424" width="9" style="1"/>
    <col min="7425" max="7425" width="3.625" style="1" customWidth="1"/>
    <col min="7426" max="7426" width="7.5" style="1" customWidth="1"/>
    <col min="7427" max="7427" width="10.375" style="1" customWidth="1"/>
    <col min="7428" max="7435" width="7.375" style="1" customWidth="1"/>
    <col min="7436" max="7436" width="7.875" style="1" customWidth="1"/>
    <col min="7437" max="7437" width="10.375" style="1" customWidth="1"/>
    <col min="7438" max="7438" width="8.375" style="1" customWidth="1"/>
    <col min="7439" max="7441" width="7.875" style="1" customWidth="1"/>
    <col min="7442" max="7442" width="6.625" style="1" customWidth="1"/>
    <col min="7443" max="7446" width="7.375" style="1" customWidth="1"/>
    <col min="7447" max="7448" width="9.5" style="1" customWidth="1"/>
    <col min="7449" max="7449" width="9.25" style="1" bestFit="1" customWidth="1"/>
    <col min="7450" max="7450" width="8" style="1" customWidth="1"/>
    <col min="7451" max="7451" width="7" style="1" customWidth="1"/>
    <col min="7452" max="7452" width="8.25" style="1" customWidth="1"/>
    <col min="7453" max="7457" width="7.125" style="1" customWidth="1"/>
    <col min="7458" max="7458" width="8.25" style="1" customWidth="1"/>
    <col min="7459" max="7459" width="8.75" style="1" bestFit="1" customWidth="1"/>
    <col min="7460" max="7460" width="7.625" style="1" customWidth="1"/>
    <col min="7461" max="7461" width="7" style="1" customWidth="1"/>
    <col min="7462" max="7462" width="9.375" style="1" customWidth="1"/>
    <col min="7463" max="7463" width="8.375" style="1" customWidth="1"/>
    <col min="7464" max="7464" width="8.875" style="1" customWidth="1"/>
    <col min="7465" max="7680" width="9" style="1"/>
    <col min="7681" max="7681" width="3.625" style="1" customWidth="1"/>
    <col min="7682" max="7682" width="7.5" style="1" customWidth="1"/>
    <col min="7683" max="7683" width="10.375" style="1" customWidth="1"/>
    <col min="7684" max="7691" width="7.375" style="1" customWidth="1"/>
    <col min="7692" max="7692" width="7.875" style="1" customWidth="1"/>
    <col min="7693" max="7693" width="10.375" style="1" customWidth="1"/>
    <col min="7694" max="7694" width="8.375" style="1" customWidth="1"/>
    <col min="7695" max="7697" width="7.875" style="1" customWidth="1"/>
    <col min="7698" max="7698" width="6.625" style="1" customWidth="1"/>
    <col min="7699" max="7702" width="7.375" style="1" customWidth="1"/>
    <col min="7703" max="7704" width="9.5" style="1" customWidth="1"/>
    <col min="7705" max="7705" width="9.25" style="1" bestFit="1" customWidth="1"/>
    <col min="7706" max="7706" width="8" style="1" customWidth="1"/>
    <col min="7707" max="7707" width="7" style="1" customWidth="1"/>
    <col min="7708" max="7708" width="8.25" style="1" customWidth="1"/>
    <col min="7709" max="7713" width="7.125" style="1" customWidth="1"/>
    <col min="7714" max="7714" width="8.25" style="1" customWidth="1"/>
    <col min="7715" max="7715" width="8.75" style="1" bestFit="1" customWidth="1"/>
    <col min="7716" max="7716" width="7.625" style="1" customWidth="1"/>
    <col min="7717" max="7717" width="7" style="1" customWidth="1"/>
    <col min="7718" max="7718" width="9.375" style="1" customWidth="1"/>
    <col min="7719" max="7719" width="8.375" style="1" customWidth="1"/>
    <col min="7720" max="7720" width="8.875" style="1" customWidth="1"/>
    <col min="7721" max="7936" width="9" style="1"/>
    <col min="7937" max="7937" width="3.625" style="1" customWidth="1"/>
    <col min="7938" max="7938" width="7.5" style="1" customWidth="1"/>
    <col min="7939" max="7939" width="10.375" style="1" customWidth="1"/>
    <col min="7940" max="7947" width="7.375" style="1" customWidth="1"/>
    <col min="7948" max="7948" width="7.875" style="1" customWidth="1"/>
    <col min="7949" max="7949" width="10.375" style="1" customWidth="1"/>
    <col min="7950" max="7950" width="8.375" style="1" customWidth="1"/>
    <col min="7951" max="7953" width="7.875" style="1" customWidth="1"/>
    <col min="7954" max="7954" width="6.625" style="1" customWidth="1"/>
    <col min="7955" max="7958" width="7.375" style="1" customWidth="1"/>
    <col min="7959" max="7960" width="9.5" style="1" customWidth="1"/>
    <col min="7961" max="7961" width="9.25" style="1" bestFit="1" customWidth="1"/>
    <col min="7962" max="7962" width="8" style="1" customWidth="1"/>
    <col min="7963" max="7963" width="7" style="1" customWidth="1"/>
    <col min="7964" max="7964" width="8.25" style="1" customWidth="1"/>
    <col min="7965" max="7969" width="7.125" style="1" customWidth="1"/>
    <col min="7970" max="7970" width="8.25" style="1" customWidth="1"/>
    <col min="7971" max="7971" width="8.75" style="1" bestFit="1" customWidth="1"/>
    <col min="7972" max="7972" width="7.625" style="1" customWidth="1"/>
    <col min="7973" max="7973" width="7" style="1" customWidth="1"/>
    <col min="7974" max="7974" width="9.375" style="1" customWidth="1"/>
    <col min="7975" max="7975" width="8.375" style="1" customWidth="1"/>
    <col min="7976" max="7976" width="8.875" style="1" customWidth="1"/>
    <col min="7977" max="8192" width="9" style="1"/>
    <col min="8193" max="8193" width="3.625" style="1" customWidth="1"/>
    <col min="8194" max="8194" width="7.5" style="1" customWidth="1"/>
    <col min="8195" max="8195" width="10.375" style="1" customWidth="1"/>
    <col min="8196" max="8203" width="7.375" style="1" customWidth="1"/>
    <col min="8204" max="8204" width="7.875" style="1" customWidth="1"/>
    <col min="8205" max="8205" width="10.375" style="1" customWidth="1"/>
    <col min="8206" max="8206" width="8.375" style="1" customWidth="1"/>
    <col min="8207" max="8209" width="7.875" style="1" customWidth="1"/>
    <col min="8210" max="8210" width="6.625" style="1" customWidth="1"/>
    <col min="8211" max="8214" width="7.375" style="1" customWidth="1"/>
    <col min="8215" max="8216" width="9.5" style="1" customWidth="1"/>
    <col min="8217" max="8217" width="9.25" style="1" bestFit="1" customWidth="1"/>
    <col min="8218" max="8218" width="8" style="1" customWidth="1"/>
    <col min="8219" max="8219" width="7" style="1" customWidth="1"/>
    <col min="8220" max="8220" width="8.25" style="1" customWidth="1"/>
    <col min="8221" max="8225" width="7.125" style="1" customWidth="1"/>
    <col min="8226" max="8226" width="8.25" style="1" customWidth="1"/>
    <col min="8227" max="8227" width="8.75" style="1" bestFit="1" customWidth="1"/>
    <col min="8228" max="8228" width="7.625" style="1" customWidth="1"/>
    <col min="8229" max="8229" width="7" style="1" customWidth="1"/>
    <col min="8230" max="8230" width="9.375" style="1" customWidth="1"/>
    <col min="8231" max="8231" width="8.375" style="1" customWidth="1"/>
    <col min="8232" max="8232" width="8.875" style="1" customWidth="1"/>
    <col min="8233" max="8448" width="9" style="1"/>
    <col min="8449" max="8449" width="3.625" style="1" customWidth="1"/>
    <col min="8450" max="8450" width="7.5" style="1" customWidth="1"/>
    <col min="8451" max="8451" width="10.375" style="1" customWidth="1"/>
    <col min="8452" max="8459" width="7.375" style="1" customWidth="1"/>
    <col min="8460" max="8460" width="7.875" style="1" customWidth="1"/>
    <col min="8461" max="8461" width="10.375" style="1" customWidth="1"/>
    <col min="8462" max="8462" width="8.375" style="1" customWidth="1"/>
    <col min="8463" max="8465" width="7.875" style="1" customWidth="1"/>
    <col min="8466" max="8466" width="6.625" style="1" customWidth="1"/>
    <col min="8467" max="8470" width="7.375" style="1" customWidth="1"/>
    <col min="8471" max="8472" width="9.5" style="1" customWidth="1"/>
    <col min="8473" max="8473" width="9.25" style="1" bestFit="1" customWidth="1"/>
    <col min="8474" max="8474" width="8" style="1" customWidth="1"/>
    <col min="8475" max="8475" width="7" style="1" customWidth="1"/>
    <col min="8476" max="8476" width="8.25" style="1" customWidth="1"/>
    <col min="8477" max="8481" width="7.125" style="1" customWidth="1"/>
    <col min="8482" max="8482" width="8.25" style="1" customWidth="1"/>
    <col min="8483" max="8483" width="8.75" style="1" bestFit="1" customWidth="1"/>
    <col min="8484" max="8484" width="7.625" style="1" customWidth="1"/>
    <col min="8485" max="8485" width="7" style="1" customWidth="1"/>
    <col min="8486" max="8486" width="9.375" style="1" customWidth="1"/>
    <col min="8487" max="8487" width="8.375" style="1" customWidth="1"/>
    <col min="8488" max="8488" width="8.875" style="1" customWidth="1"/>
    <col min="8489" max="8704" width="9" style="1"/>
    <col min="8705" max="8705" width="3.625" style="1" customWidth="1"/>
    <col min="8706" max="8706" width="7.5" style="1" customWidth="1"/>
    <col min="8707" max="8707" width="10.375" style="1" customWidth="1"/>
    <col min="8708" max="8715" width="7.375" style="1" customWidth="1"/>
    <col min="8716" max="8716" width="7.875" style="1" customWidth="1"/>
    <col min="8717" max="8717" width="10.375" style="1" customWidth="1"/>
    <col min="8718" max="8718" width="8.375" style="1" customWidth="1"/>
    <col min="8719" max="8721" width="7.875" style="1" customWidth="1"/>
    <col min="8722" max="8722" width="6.625" style="1" customWidth="1"/>
    <col min="8723" max="8726" width="7.375" style="1" customWidth="1"/>
    <col min="8727" max="8728" width="9.5" style="1" customWidth="1"/>
    <col min="8729" max="8729" width="9.25" style="1" bestFit="1" customWidth="1"/>
    <col min="8730" max="8730" width="8" style="1" customWidth="1"/>
    <col min="8731" max="8731" width="7" style="1" customWidth="1"/>
    <col min="8732" max="8732" width="8.25" style="1" customWidth="1"/>
    <col min="8733" max="8737" width="7.125" style="1" customWidth="1"/>
    <col min="8738" max="8738" width="8.25" style="1" customWidth="1"/>
    <col min="8739" max="8739" width="8.75" style="1" bestFit="1" customWidth="1"/>
    <col min="8740" max="8740" width="7.625" style="1" customWidth="1"/>
    <col min="8741" max="8741" width="7" style="1" customWidth="1"/>
    <col min="8742" max="8742" width="9.375" style="1" customWidth="1"/>
    <col min="8743" max="8743" width="8.375" style="1" customWidth="1"/>
    <col min="8744" max="8744" width="8.875" style="1" customWidth="1"/>
    <col min="8745" max="8960" width="9" style="1"/>
    <col min="8961" max="8961" width="3.625" style="1" customWidth="1"/>
    <col min="8962" max="8962" width="7.5" style="1" customWidth="1"/>
    <col min="8963" max="8963" width="10.375" style="1" customWidth="1"/>
    <col min="8964" max="8971" width="7.375" style="1" customWidth="1"/>
    <col min="8972" max="8972" width="7.875" style="1" customWidth="1"/>
    <col min="8973" max="8973" width="10.375" style="1" customWidth="1"/>
    <col min="8974" max="8974" width="8.375" style="1" customWidth="1"/>
    <col min="8975" max="8977" width="7.875" style="1" customWidth="1"/>
    <col min="8978" max="8978" width="6.625" style="1" customWidth="1"/>
    <col min="8979" max="8982" width="7.375" style="1" customWidth="1"/>
    <col min="8983" max="8984" width="9.5" style="1" customWidth="1"/>
    <col min="8985" max="8985" width="9.25" style="1" bestFit="1" customWidth="1"/>
    <col min="8986" max="8986" width="8" style="1" customWidth="1"/>
    <col min="8987" max="8987" width="7" style="1" customWidth="1"/>
    <col min="8988" max="8988" width="8.25" style="1" customWidth="1"/>
    <col min="8989" max="8993" width="7.125" style="1" customWidth="1"/>
    <col min="8994" max="8994" width="8.25" style="1" customWidth="1"/>
    <col min="8995" max="8995" width="8.75" style="1" bestFit="1" customWidth="1"/>
    <col min="8996" max="8996" width="7.625" style="1" customWidth="1"/>
    <col min="8997" max="8997" width="7" style="1" customWidth="1"/>
    <col min="8998" max="8998" width="9.375" style="1" customWidth="1"/>
    <col min="8999" max="8999" width="8.375" style="1" customWidth="1"/>
    <col min="9000" max="9000" width="8.875" style="1" customWidth="1"/>
    <col min="9001" max="9216" width="9" style="1"/>
    <col min="9217" max="9217" width="3.625" style="1" customWidth="1"/>
    <col min="9218" max="9218" width="7.5" style="1" customWidth="1"/>
    <col min="9219" max="9219" width="10.375" style="1" customWidth="1"/>
    <col min="9220" max="9227" width="7.375" style="1" customWidth="1"/>
    <col min="9228" max="9228" width="7.875" style="1" customWidth="1"/>
    <col min="9229" max="9229" width="10.375" style="1" customWidth="1"/>
    <col min="9230" max="9230" width="8.375" style="1" customWidth="1"/>
    <col min="9231" max="9233" width="7.875" style="1" customWidth="1"/>
    <col min="9234" max="9234" width="6.625" style="1" customWidth="1"/>
    <col min="9235" max="9238" width="7.375" style="1" customWidth="1"/>
    <col min="9239" max="9240" width="9.5" style="1" customWidth="1"/>
    <col min="9241" max="9241" width="9.25" style="1" bestFit="1" customWidth="1"/>
    <col min="9242" max="9242" width="8" style="1" customWidth="1"/>
    <col min="9243" max="9243" width="7" style="1" customWidth="1"/>
    <col min="9244" max="9244" width="8.25" style="1" customWidth="1"/>
    <col min="9245" max="9249" width="7.125" style="1" customWidth="1"/>
    <col min="9250" max="9250" width="8.25" style="1" customWidth="1"/>
    <col min="9251" max="9251" width="8.75" style="1" bestFit="1" customWidth="1"/>
    <col min="9252" max="9252" width="7.625" style="1" customWidth="1"/>
    <col min="9253" max="9253" width="7" style="1" customWidth="1"/>
    <col min="9254" max="9254" width="9.375" style="1" customWidth="1"/>
    <col min="9255" max="9255" width="8.375" style="1" customWidth="1"/>
    <col min="9256" max="9256" width="8.875" style="1" customWidth="1"/>
    <col min="9257" max="9472" width="9" style="1"/>
    <col min="9473" max="9473" width="3.625" style="1" customWidth="1"/>
    <col min="9474" max="9474" width="7.5" style="1" customWidth="1"/>
    <col min="9475" max="9475" width="10.375" style="1" customWidth="1"/>
    <col min="9476" max="9483" width="7.375" style="1" customWidth="1"/>
    <col min="9484" max="9484" width="7.875" style="1" customWidth="1"/>
    <col min="9485" max="9485" width="10.375" style="1" customWidth="1"/>
    <col min="9486" max="9486" width="8.375" style="1" customWidth="1"/>
    <col min="9487" max="9489" width="7.875" style="1" customWidth="1"/>
    <col min="9490" max="9490" width="6.625" style="1" customWidth="1"/>
    <col min="9491" max="9494" width="7.375" style="1" customWidth="1"/>
    <col min="9495" max="9496" width="9.5" style="1" customWidth="1"/>
    <col min="9497" max="9497" width="9.25" style="1" bestFit="1" customWidth="1"/>
    <col min="9498" max="9498" width="8" style="1" customWidth="1"/>
    <col min="9499" max="9499" width="7" style="1" customWidth="1"/>
    <col min="9500" max="9500" width="8.25" style="1" customWidth="1"/>
    <col min="9501" max="9505" width="7.125" style="1" customWidth="1"/>
    <col min="9506" max="9506" width="8.25" style="1" customWidth="1"/>
    <col min="9507" max="9507" width="8.75" style="1" bestFit="1" customWidth="1"/>
    <col min="9508" max="9508" width="7.625" style="1" customWidth="1"/>
    <col min="9509" max="9509" width="7" style="1" customWidth="1"/>
    <col min="9510" max="9510" width="9.375" style="1" customWidth="1"/>
    <col min="9511" max="9511" width="8.375" style="1" customWidth="1"/>
    <col min="9512" max="9512" width="8.875" style="1" customWidth="1"/>
    <col min="9513" max="9728" width="9" style="1"/>
    <col min="9729" max="9729" width="3.625" style="1" customWidth="1"/>
    <col min="9730" max="9730" width="7.5" style="1" customWidth="1"/>
    <col min="9731" max="9731" width="10.375" style="1" customWidth="1"/>
    <col min="9732" max="9739" width="7.375" style="1" customWidth="1"/>
    <col min="9740" max="9740" width="7.875" style="1" customWidth="1"/>
    <col min="9741" max="9741" width="10.375" style="1" customWidth="1"/>
    <col min="9742" max="9742" width="8.375" style="1" customWidth="1"/>
    <col min="9743" max="9745" width="7.875" style="1" customWidth="1"/>
    <col min="9746" max="9746" width="6.625" style="1" customWidth="1"/>
    <col min="9747" max="9750" width="7.375" style="1" customWidth="1"/>
    <col min="9751" max="9752" width="9.5" style="1" customWidth="1"/>
    <col min="9753" max="9753" width="9.25" style="1" bestFit="1" customWidth="1"/>
    <col min="9754" max="9754" width="8" style="1" customWidth="1"/>
    <col min="9755" max="9755" width="7" style="1" customWidth="1"/>
    <col min="9756" max="9756" width="8.25" style="1" customWidth="1"/>
    <col min="9757" max="9761" width="7.125" style="1" customWidth="1"/>
    <col min="9762" max="9762" width="8.25" style="1" customWidth="1"/>
    <col min="9763" max="9763" width="8.75" style="1" bestFit="1" customWidth="1"/>
    <col min="9764" max="9764" width="7.625" style="1" customWidth="1"/>
    <col min="9765" max="9765" width="7" style="1" customWidth="1"/>
    <col min="9766" max="9766" width="9.375" style="1" customWidth="1"/>
    <col min="9767" max="9767" width="8.375" style="1" customWidth="1"/>
    <col min="9768" max="9768" width="8.875" style="1" customWidth="1"/>
    <col min="9769" max="9984" width="9" style="1"/>
    <col min="9985" max="9985" width="3.625" style="1" customWidth="1"/>
    <col min="9986" max="9986" width="7.5" style="1" customWidth="1"/>
    <col min="9987" max="9987" width="10.375" style="1" customWidth="1"/>
    <col min="9988" max="9995" width="7.375" style="1" customWidth="1"/>
    <col min="9996" max="9996" width="7.875" style="1" customWidth="1"/>
    <col min="9997" max="9997" width="10.375" style="1" customWidth="1"/>
    <col min="9998" max="9998" width="8.375" style="1" customWidth="1"/>
    <col min="9999" max="10001" width="7.875" style="1" customWidth="1"/>
    <col min="10002" max="10002" width="6.625" style="1" customWidth="1"/>
    <col min="10003" max="10006" width="7.375" style="1" customWidth="1"/>
    <col min="10007" max="10008" width="9.5" style="1" customWidth="1"/>
    <col min="10009" max="10009" width="9.25" style="1" bestFit="1" customWidth="1"/>
    <col min="10010" max="10010" width="8" style="1" customWidth="1"/>
    <col min="10011" max="10011" width="7" style="1" customWidth="1"/>
    <col min="10012" max="10012" width="8.25" style="1" customWidth="1"/>
    <col min="10013" max="10017" width="7.125" style="1" customWidth="1"/>
    <col min="10018" max="10018" width="8.25" style="1" customWidth="1"/>
    <col min="10019" max="10019" width="8.75" style="1" bestFit="1" customWidth="1"/>
    <col min="10020" max="10020" width="7.625" style="1" customWidth="1"/>
    <col min="10021" max="10021" width="7" style="1" customWidth="1"/>
    <col min="10022" max="10022" width="9.375" style="1" customWidth="1"/>
    <col min="10023" max="10023" width="8.375" style="1" customWidth="1"/>
    <col min="10024" max="10024" width="8.875" style="1" customWidth="1"/>
    <col min="10025" max="10240" width="9" style="1"/>
    <col min="10241" max="10241" width="3.625" style="1" customWidth="1"/>
    <col min="10242" max="10242" width="7.5" style="1" customWidth="1"/>
    <col min="10243" max="10243" width="10.375" style="1" customWidth="1"/>
    <col min="10244" max="10251" width="7.375" style="1" customWidth="1"/>
    <col min="10252" max="10252" width="7.875" style="1" customWidth="1"/>
    <col min="10253" max="10253" width="10.375" style="1" customWidth="1"/>
    <col min="10254" max="10254" width="8.375" style="1" customWidth="1"/>
    <col min="10255" max="10257" width="7.875" style="1" customWidth="1"/>
    <col min="10258" max="10258" width="6.625" style="1" customWidth="1"/>
    <col min="10259" max="10262" width="7.375" style="1" customWidth="1"/>
    <col min="10263" max="10264" width="9.5" style="1" customWidth="1"/>
    <col min="10265" max="10265" width="9.25" style="1" bestFit="1" customWidth="1"/>
    <col min="10266" max="10266" width="8" style="1" customWidth="1"/>
    <col min="10267" max="10267" width="7" style="1" customWidth="1"/>
    <col min="10268" max="10268" width="8.25" style="1" customWidth="1"/>
    <col min="10269" max="10273" width="7.125" style="1" customWidth="1"/>
    <col min="10274" max="10274" width="8.25" style="1" customWidth="1"/>
    <col min="10275" max="10275" width="8.75" style="1" bestFit="1" customWidth="1"/>
    <col min="10276" max="10276" width="7.625" style="1" customWidth="1"/>
    <col min="10277" max="10277" width="7" style="1" customWidth="1"/>
    <col min="10278" max="10278" width="9.375" style="1" customWidth="1"/>
    <col min="10279" max="10279" width="8.375" style="1" customWidth="1"/>
    <col min="10280" max="10280" width="8.875" style="1" customWidth="1"/>
    <col min="10281" max="10496" width="9" style="1"/>
    <col min="10497" max="10497" width="3.625" style="1" customWidth="1"/>
    <col min="10498" max="10498" width="7.5" style="1" customWidth="1"/>
    <col min="10499" max="10499" width="10.375" style="1" customWidth="1"/>
    <col min="10500" max="10507" width="7.375" style="1" customWidth="1"/>
    <col min="10508" max="10508" width="7.875" style="1" customWidth="1"/>
    <col min="10509" max="10509" width="10.375" style="1" customWidth="1"/>
    <col min="10510" max="10510" width="8.375" style="1" customWidth="1"/>
    <col min="10511" max="10513" width="7.875" style="1" customWidth="1"/>
    <col min="10514" max="10514" width="6.625" style="1" customWidth="1"/>
    <col min="10515" max="10518" width="7.375" style="1" customWidth="1"/>
    <col min="10519" max="10520" width="9.5" style="1" customWidth="1"/>
    <col min="10521" max="10521" width="9.25" style="1" bestFit="1" customWidth="1"/>
    <col min="10522" max="10522" width="8" style="1" customWidth="1"/>
    <col min="10523" max="10523" width="7" style="1" customWidth="1"/>
    <col min="10524" max="10524" width="8.25" style="1" customWidth="1"/>
    <col min="10525" max="10529" width="7.125" style="1" customWidth="1"/>
    <col min="10530" max="10530" width="8.25" style="1" customWidth="1"/>
    <col min="10531" max="10531" width="8.75" style="1" bestFit="1" customWidth="1"/>
    <col min="10532" max="10532" width="7.625" style="1" customWidth="1"/>
    <col min="10533" max="10533" width="7" style="1" customWidth="1"/>
    <col min="10534" max="10534" width="9.375" style="1" customWidth="1"/>
    <col min="10535" max="10535" width="8.375" style="1" customWidth="1"/>
    <col min="10536" max="10536" width="8.875" style="1" customWidth="1"/>
    <col min="10537" max="10752" width="9" style="1"/>
    <col min="10753" max="10753" width="3.625" style="1" customWidth="1"/>
    <col min="10754" max="10754" width="7.5" style="1" customWidth="1"/>
    <col min="10755" max="10755" width="10.375" style="1" customWidth="1"/>
    <col min="10756" max="10763" width="7.375" style="1" customWidth="1"/>
    <col min="10764" max="10764" width="7.875" style="1" customWidth="1"/>
    <col min="10765" max="10765" width="10.375" style="1" customWidth="1"/>
    <col min="10766" max="10766" width="8.375" style="1" customWidth="1"/>
    <col min="10767" max="10769" width="7.875" style="1" customWidth="1"/>
    <col min="10770" max="10770" width="6.625" style="1" customWidth="1"/>
    <col min="10771" max="10774" width="7.375" style="1" customWidth="1"/>
    <col min="10775" max="10776" width="9.5" style="1" customWidth="1"/>
    <col min="10777" max="10777" width="9.25" style="1" bestFit="1" customWidth="1"/>
    <col min="10778" max="10778" width="8" style="1" customWidth="1"/>
    <col min="10779" max="10779" width="7" style="1" customWidth="1"/>
    <col min="10780" max="10780" width="8.25" style="1" customWidth="1"/>
    <col min="10781" max="10785" width="7.125" style="1" customWidth="1"/>
    <col min="10786" max="10786" width="8.25" style="1" customWidth="1"/>
    <col min="10787" max="10787" width="8.75" style="1" bestFit="1" customWidth="1"/>
    <col min="10788" max="10788" width="7.625" style="1" customWidth="1"/>
    <col min="10789" max="10789" width="7" style="1" customWidth="1"/>
    <col min="10790" max="10790" width="9.375" style="1" customWidth="1"/>
    <col min="10791" max="10791" width="8.375" style="1" customWidth="1"/>
    <col min="10792" max="10792" width="8.875" style="1" customWidth="1"/>
    <col min="10793" max="11008" width="9" style="1"/>
    <col min="11009" max="11009" width="3.625" style="1" customWidth="1"/>
    <col min="11010" max="11010" width="7.5" style="1" customWidth="1"/>
    <col min="11011" max="11011" width="10.375" style="1" customWidth="1"/>
    <col min="11012" max="11019" width="7.375" style="1" customWidth="1"/>
    <col min="11020" max="11020" width="7.875" style="1" customWidth="1"/>
    <col min="11021" max="11021" width="10.375" style="1" customWidth="1"/>
    <col min="11022" max="11022" width="8.375" style="1" customWidth="1"/>
    <col min="11023" max="11025" width="7.875" style="1" customWidth="1"/>
    <col min="11026" max="11026" width="6.625" style="1" customWidth="1"/>
    <col min="11027" max="11030" width="7.375" style="1" customWidth="1"/>
    <col min="11031" max="11032" width="9.5" style="1" customWidth="1"/>
    <col min="11033" max="11033" width="9.25" style="1" bestFit="1" customWidth="1"/>
    <col min="11034" max="11034" width="8" style="1" customWidth="1"/>
    <col min="11035" max="11035" width="7" style="1" customWidth="1"/>
    <col min="11036" max="11036" width="8.25" style="1" customWidth="1"/>
    <col min="11037" max="11041" width="7.125" style="1" customWidth="1"/>
    <col min="11042" max="11042" width="8.25" style="1" customWidth="1"/>
    <col min="11043" max="11043" width="8.75" style="1" bestFit="1" customWidth="1"/>
    <col min="11044" max="11044" width="7.625" style="1" customWidth="1"/>
    <col min="11045" max="11045" width="7" style="1" customWidth="1"/>
    <col min="11046" max="11046" width="9.375" style="1" customWidth="1"/>
    <col min="11047" max="11047" width="8.375" style="1" customWidth="1"/>
    <col min="11048" max="11048" width="8.875" style="1" customWidth="1"/>
    <col min="11049" max="11264" width="9" style="1"/>
    <col min="11265" max="11265" width="3.625" style="1" customWidth="1"/>
    <col min="11266" max="11266" width="7.5" style="1" customWidth="1"/>
    <col min="11267" max="11267" width="10.375" style="1" customWidth="1"/>
    <col min="11268" max="11275" width="7.375" style="1" customWidth="1"/>
    <col min="11276" max="11276" width="7.875" style="1" customWidth="1"/>
    <col min="11277" max="11277" width="10.375" style="1" customWidth="1"/>
    <col min="11278" max="11278" width="8.375" style="1" customWidth="1"/>
    <col min="11279" max="11281" width="7.875" style="1" customWidth="1"/>
    <col min="11282" max="11282" width="6.625" style="1" customWidth="1"/>
    <col min="11283" max="11286" width="7.375" style="1" customWidth="1"/>
    <col min="11287" max="11288" width="9.5" style="1" customWidth="1"/>
    <col min="11289" max="11289" width="9.25" style="1" bestFit="1" customWidth="1"/>
    <col min="11290" max="11290" width="8" style="1" customWidth="1"/>
    <col min="11291" max="11291" width="7" style="1" customWidth="1"/>
    <col min="11292" max="11292" width="8.25" style="1" customWidth="1"/>
    <col min="11293" max="11297" width="7.125" style="1" customWidth="1"/>
    <col min="11298" max="11298" width="8.25" style="1" customWidth="1"/>
    <col min="11299" max="11299" width="8.75" style="1" bestFit="1" customWidth="1"/>
    <col min="11300" max="11300" width="7.625" style="1" customWidth="1"/>
    <col min="11301" max="11301" width="7" style="1" customWidth="1"/>
    <col min="11302" max="11302" width="9.375" style="1" customWidth="1"/>
    <col min="11303" max="11303" width="8.375" style="1" customWidth="1"/>
    <col min="11304" max="11304" width="8.875" style="1" customWidth="1"/>
    <col min="11305" max="11520" width="9" style="1"/>
    <col min="11521" max="11521" width="3.625" style="1" customWidth="1"/>
    <col min="11522" max="11522" width="7.5" style="1" customWidth="1"/>
    <col min="11523" max="11523" width="10.375" style="1" customWidth="1"/>
    <col min="11524" max="11531" width="7.375" style="1" customWidth="1"/>
    <col min="11532" max="11532" width="7.875" style="1" customWidth="1"/>
    <col min="11533" max="11533" width="10.375" style="1" customWidth="1"/>
    <col min="11534" max="11534" width="8.375" style="1" customWidth="1"/>
    <col min="11535" max="11537" width="7.875" style="1" customWidth="1"/>
    <col min="11538" max="11538" width="6.625" style="1" customWidth="1"/>
    <col min="11539" max="11542" width="7.375" style="1" customWidth="1"/>
    <col min="11543" max="11544" width="9.5" style="1" customWidth="1"/>
    <col min="11545" max="11545" width="9.25" style="1" bestFit="1" customWidth="1"/>
    <col min="11546" max="11546" width="8" style="1" customWidth="1"/>
    <col min="11547" max="11547" width="7" style="1" customWidth="1"/>
    <col min="11548" max="11548" width="8.25" style="1" customWidth="1"/>
    <col min="11549" max="11553" width="7.125" style="1" customWidth="1"/>
    <col min="11554" max="11554" width="8.25" style="1" customWidth="1"/>
    <col min="11555" max="11555" width="8.75" style="1" bestFit="1" customWidth="1"/>
    <col min="11556" max="11556" width="7.625" style="1" customWidth="1"/>
    <col min="11557" max="11557" width="7" style="1" customWidth="1"/>
    <col min="11558" max="11558" width="9.375" style="1" customWidth="1"/>
    <col min="11559" max="11559" width="8.375" style="1" customWidth="1"/>
    <col min="11560" max="11560" width="8.875" style="1" customWidth="1"/>
    <col min="11561" max="11776" width="9" style="1"/>
    <col min="11777" max="11777" width="3.625" style="1" customWidth="1"/>
    <col min="11778" max="11778" width="7.5" style="1" customWidth="1"/>
    <col min="11779" max="11779" width="10.375" style="1" customWidth="1"/>
    <col min="11780" max="11787" width="7.375" style="1" customWidth="1"/>
    <col min="11788" max="11788" width="7.875" style="1" customWidth="1"/>
    <col min="11789" max="11789" width="10.375" style="1" customWidth="1"/>
    <col min="11790" max="11790" width="8.375" style="1" customWidth="1"/>
    <col min="11791" max="11793" width="7.875" style="1" customWidth="1"/>
    <col min="11794" max="11794" width="6.625" style="1" customWidth="1"/>
    <col min="11795" max="11798" width="7.375" style="1" customWidth="1"/>
    <col min="11799" max="11800" width="9.5" style="1" customWidth="1"/>
    <col min="11801" max="11801" width="9.25" style="1" bestFit="1" customWidth="1"/>
    <col min="11802" max="11802" width="8" style="1" customWidth="1"/>
    <col min="11803" max="11803" width="7" style="1" customWidth="1"/>
    <col min="11804" max="11804" width="8.25" style="1" customWidth="1"/>
    <col min="11805" max="11809" width="7.125" style="1" customWidth="1"/>
    <col min="11810" max="11810" width="8.25" style="1" customWidth="1"/>
    <col min="11811" max="11811" width="8.75" style="1" bestFit="1" customWidth="1"/>
    <col min="11812" max="11812" width="7.625" style="1" customWidth="1"/>
    <col min="11813" max="11813" width="7" style="1" customWidth="1"/>
    <col min="11814" max="11814" width="9.375" style="1" customWidth="1"/>
    <col min="11815" max="11815" width="8.375" style="1" customWidth="1"/>
    <col min="11816" max="11816" width="8.875" style="1" customWidth="1"/>
    <col min="11817" max="12032" width="9" style="1"/>
    <col min="12033" max="12033" width="3.625" style="1" customWidth="1"/>
    <col min="12034" max="12034" width="7.5" style="1" customWidth="1"/>
    <col min="12035" max="12035" width="10.375" style="1" customWidth="1"/>
    <col min="12036" max="12043" width="7.375" style="1" customWidth="1"/>
    <col min="12044" max="12044" width="7.875" style="1" customWidth="1"/>
    <col min="12045" max="12045" width="10.375" style="1" customWidth="1"/>
    <col min="12046" max="12046" width="8.375" style="1" customWidth="1"/>
    <col min="12047" max="12049" width="7.875" style="1" customWidth="1"/>
    <col min="12050" max="12050" width="6.625" style="1" customWidth="1"/>
    <col min="12051" max="12054" width="7.375" style="1" customWidth="1"/>
    <col min="12055" max="12056" width="9.5" style="1" customWidth="1"/>
    <col min="12057" max="12057" width="9.25" style="1" bestFit="1" customWidth="1"/>
    <col min="12058" max="12058" width="8" style="1" customWidth="1"/>
    <col min="12059" max="12059" width="7" style="1" customWidth="1"/>
    <col min="12060" max="12060" width="8.25" style="1" customWidth="1"/>
    <col min="12061" max="12065" width="7.125" style="1" customWidth="1"/>
    <col min="12066" max="12066" width="8.25" style="1" customWidth="1"/>
    <col min="12067" max="12067" width="8.75" style="1" bestFit="1" customWidth="1"/>
    <col min="12068" max="12068" width="7.625" style="1" customWidth="1"/>
    <col min="12069" max="12069" width="7" style="1" customWidth="1"/>
    <col min="12070" max="12070" width="9.375" style="1" customWidth="1"/>
    <col min="12071" max="12071" width="8.375" style="1" customWidth="1"/>
    <col min="12072" max="12072" width="8.875" style="1" customWidth="1"/>
    <col min="12073" max="12288" width="9" style="1"/>
    <col min="12289" max="12289" width="3.625" style="1" customWidth="1"/>
    <col min="12290" max="12290" width="7.5" style="1" customWidth="1"/>
    <col min="12291" max="12291" width="10.375" style="1" customWidth="1"/>
    <col min="12292" max="12299" width="7.375" style="1" customWidth="1"/>
    <col min="12300" max="12300" width="7.875" style="1" customWidth="1"/>
    <col min="12301" max="12301" width="10.375" style="1" customWidth="1"/>
    <col min="12302" max="12302" width="8.375" style="1" customWidth="1"/>
    <col min="12303" max="12305" width="7.875" style="1" customWidth="1"/>
    <col min="12306" max="12306" width="6.625" style="1" customWidth="1"/>
    <col min="12307" max="12310" width="7.375" style="1" customWidth="1"/>
    <col min="12311" max="12312" width="9.5" style="1" customWidth="1"/>
    <col min="12313" max="12313" width="9.25" style="1" bestFit="1" customWidth="1"/>
    <col min="12314" max="12314" width="8" style="1" customWidth="1"/>
    <col min="12315" max="12315" width="7" style="1" customWidth="1"/>
    <col min="12316" max="12316" width="8.25" style="1" customWidth="1"/>
    <col min="12317" max="12321" width="7.125" style="1" customWidth="1"/>
    <col min="12322" max="12322" width="8.25" style="1" customWidth="1"/>
    <col min="12323" max="12323" width="8.75" style="1" bestFit="1" customWidth="1"/>
    <col min="12324" max="12324" width="7.625" style="1" customWidth="1"/>
    <col min="12325" max="12325" width="7" style="1" customWidth="1"/>
    <col min="12326" max="12326" width="9.375" style="1" customWidth="1"/>
    <col min="12327" max="12327" width="8.375" style="1" customWidth="1"/>
    <col min="12328" max="12328" width="8.875" style="1" customWidth="1"/>
    <col min="12329" max="12544" width="9" style="1"/>
    <col min="12545" max="12545" width="3.625" style="1" customWidth="1"/>
    <col min="12546" max="12546" width="7.5" style="1" customWidth="1"/>
    <col min="12547" max="12547" width="10.375" style="1" customWidth="1"/>
    <col min="12548" max="12555" width="7.375" style="1" customWidth="1"/>
    <col min="12556" max="12556" width="7.875" style="1" customWidth="1"/>
    <col min="12557" max="12557" width="10.375" style="1" customWidth="1"/>
    <col min="12558" max="12558" width="8.375" style="1" customWidth="1"/>
    <col min="12559" max="12561" width="7.875" style="1" customWidth="1"/>
    <col min="12562" max="12562" width="6.625" style="1" customWidth="1"/>
    <col min="12563" max="12566" width="7.375" style="1" customWidth="1"/>
    <col min="12567" max="12568" width="9.5" style="1" customWidth="1"/>
    <col min="12569" max="12569" width="9.25" style="1" bestFit="1" customWidth="1"/>
    <col min="12570" max="12570" width="8" style="1" customWidth="1"/>
    <col min="12571" max="12571" width="7" style="1" customWidth="1"/>
    <col min="12572" max="12572" width="8.25" style="1" customWidth="1"/>
    <col min="12573" max="12577" width="7.125" style="1" customWidth="1"/>
    <col min="12578" max="12578" width="8.25" style="1" customWidth="1"/>
    <col min="12579" max="12579" width="8.75" style="1" bestFit="1" customWidth="1"/>
    <col min="12580" max="12580" width="7.625" style="1" customWidth="1"/>
    <col min="12581" max="12581" width="7" style="1" customWidth="1"/>
    <col min="12582" max="12582" width="9.375" style="1" customWidth="1"/>
    <col min="12583" max="12583" width="8.375" style="1" customWidth="1"/>
    <col min="12584" max="12584" width="8.875" style="1" customWidth="1"/>
    <col min="12585" max="12800" width="9" style="1"/>
    <col min="12801" max="12801" width="3.625" style="1" customWidth="1"/>
    <col min="12802" max="12802" width="7.5" style="1" customWidth="1"/>
    <col min="12803" max="12803" width="10.375" style="1" customWidth="1"/>
    <col min="12804" max="12811" width="7.375" style="1" customWidth="1"/>
    <col min="12812" max="12812" width="7.875" style="1" customWidth="1"/>
    <col min="12813" max="12813" width="10.375" style="1" customWidth="1"/>
    <col min="12814" max="12814" width="8.375" style="1" customWidth="1"/>
    <col min="12815" max="12817" width="7.875" style="1" customWidth="1"/>
    <col min="12818" max="12818" width="6.625" style="1" customWidth="1"/>
    <col min="12819" max="12822" width="7.375" style="1" customWidth="1"/>
    <col min="12823" max="12824" width="9.5" style="1" customWidth="1"/>
    <col min="12825" max="12825" width="9.25" style="1" bestFit="1" customWidth="1"/>
    <col min="12826" max="12826" width="8" style="1" customWidth="1"/>
    <col min="12827" max="12827" width="7" style="1" customWidth="1"/>
    <col min="12828" max="12828" width="8.25" style="1" customWidth="1"/>
    <col min="12829" max="12833" width="7.125" style="1" customWidth="1"/>
    <col min="12834" max="12834" width="8.25" style="1" customWidth="1"/>
    <col min="12835" max="12835" width="8.75" style="1" bestFit="1" customWidth="1"/>
    <col min="12836" max="12836" width="7.625" style="1" customWidth="1"/>
    <col min="12837" max="12837" width="7" style="1" customWidth="1"/>
    <col min="12838" max="12838" width="9.375" style="1" customWidth="1"/>
    <col min="12839" max="12839" width="8.375" style="1" customWidth="1"/>
    <col min="12840" max="12840" width="8.875" style="1" customWidth="1"/>
    <col min="12841" max="13056" width="9" style="1"/>
    <col min="13057" max="13057" width="3.625" style="1" customWidth="1"/>
    <col min="13058" max="13058" width="7.5" style="1" customWidth="1"/>
    <col min="13059" max="13059" width="10.375" style="1" customWidth="1"/>
    <col min="13060" max="13067" width="7.375" style="1" customWidth="1"/>
    <col min="13068" max="13068" width="7.875" style="1" customWidth="1"/>
    <col min="13069" max="13069" width="10.375" style="1" customWidth="1"/>
    <col min="13070" max="13070" width="8.375" style="1" customWidth="1"/>
    <col min="13071" max="13073" width="7.875" style="1" customWidth="1"/>
    <col min="13074" max="13074" width="6.625" style="1" customWidth="1"/>
    <col min="13075" max="13078" width="7.375" style="1" customWidth="1"/>
    <col min="13079" max="13080" width="9.5" style="1" customWidth="1"/>
    <col min="13081" max="13081" width="9.25" style="1" bestFit="1" customWidth="1"/>
    <col min="13082" max="13082" width="8" style="1" customWidth="1"/>
    <col min="13083" max="13083" width="7" style="1" customWidth="1"/>
    <col min="13084" max="13084" width="8.25" style="1" customWidth="1"/>
    <col min="13085" max="13089" width="7.125" style="1" customWidth="1"/>
    <col min="13090" max="13090" width="8.25" style="1" customWidth="1"/>
    <col min="13091" max="13091" width="8.75" style="1" bestFit="1" customWidth="1"/>
    <col min="13092" max="13092" width="7.625" style="1" customWidth="1"/>
    <col min="13093" max="13093" width="7" style="1" customWidth="1"/>
    <col min="13094" max="13094" width="9.375" style="1" customWidth="1"/>
    <col min="13095" max="13095" width="8.375" style="1" customWidth="1"/>
    <col min="13096" max="13096" width="8.875" style="1" customWidth="1"/>
    <col min="13097" max="13312" width="9" style="1"/>
    <col min="13313" max="13313" width="3.625" style="1" customWidth="1"/>
    <col min="13314" max="13314" width="7.5" style="1" customWidth="1"/>
    <col min="13315" max="13315" width="10.375" style="1" customWidth="1"/>
    <col min="13316" max="13323" width="7.375" style="1" customWidth="1"/>
    <col min="13324" max="13324" width="7.875" style="1" customWidth="1"/>
    <col min="13325" max="13325" width="10.375" style="1" customWidth="1"/>
    <col min="13326" max="13326" width="8.375" style="1" customWidth="1"/>
    <col min="13327" max="13329" width="7.875" style="1" customWidth="1"/>
    <col min="13330" max="13330" width="6.625" style="1" customWidth="1"/>
    <col min="13331" max="13334" width="7.375" style="1" customWidth="1"/>
    <col min="13335" max="13336" width="9.5" style="1" customWidth="1"/>
    <col min="13337" max="13337" width="9.25" style="1" bestFit="1" customWidth="1"/>
    <col min="13338" max="13338" width="8" style="1" customWidth="1"/>
    <col min="13339" max="13339" width="7" style="1" customWidth="1"/>
    <col min="13340" max="13340" width="8.25" style="1" customWidth="1"/>
    <col min="13341" max="13345" width="7.125" style="1" customWidth="1"/>
    <col min="13346" max="13346" width="8.25" style="1" customWidth="1"/>
    <col min="13347" max="13347" width="8.75" style="1" bestFit="1" customWidth="1"/>
    <col min="13348" max="13348" width="7.625" style="1" customWidth="1"/>
    <col min="13349" max="13349" width="7" style="1" customWidth="1"/>
    <col min="13350" max="13350" width="9.375" style="1" customWidth="1"/>
    <col min="13351" max="13351" width="8.375" style="1" customWidth="1"/>
    <col min="13352" max="13352" width="8.875" style="1" customWidth="1"/>
    <col min="13353" max="13568" width="9" style="1"/>
    <col min="13569" max="13569" width="3.625" style="1" customWidth="1"/>
    <col min="13570" max="13570" width="7.5" style="1" customWidth="1"/>
    <col min="13571" max="13571" width="10.375" style="1" customWidth="1"/>
    <col min="13572" max="13579" width="7.375" style="1" customWidth="1"/>
    <col min="13580" max="13580" width="7.875" style="1" customWidth="1"/>
    <col min="13581" max="13581" width="10.375" style="1" customWidth="1"/>
    <col min="13582" max="13582" width="8.375" style="1" customWidth="1"/>
    <col min="13583" max="13585" width="7.875" style="1" customWidth="1"/>
    <col min="13586" max="13586" width="6.625" style="1" customWidth="1"/>
    <col min="13587" max="13590" width="7.375" style="1" customWidth="1"/>
    <col min="13591" max="13592" width="9.5" style="1" customWidth="1"/>
    <col min="13593" max="13593" width="9.25" style="1" bestFit="1" customWidth="1"/>
    <col min="13594" max="13594" width="8" style="1" customWidth="1"/>
    <col min="13595" max="13595" width="7" style="1" customWidth="1"/>
    <col min="13596" max="13596" width="8.25" style="1" customWidth="1"/>
    <col min="13597" max="13601" width="7.125" style="1" customWidth="1"/>
    <col min="13602" max="13602" width="8.25" style="1" customWidth="1"/>
    <col min="13603" max="13603" width="8.75" style="1" bestFit="1" customWidth="1"/>
    <col min="13604" max="13604" width="7.625" style="1" customWidth="1"/>
    <col min="13605" max="13605" width="7" style="1" customWidth="1"/>
    <col min="13606" max="13606" width="9.375" style="1" customWidth="1"/>
    <col min="13607" max="13607" width="8.375" style="1" customWidth="1"/>
    <col min="13608" max="13608" width="8.875" style="1" customWidth="1"/>
    <col min="13609" max="13824" width="9" style="1"/>
    <col min="13825" max="13825" width="3.625" style="1" customWidth="1"/>
    <col min="13826" max="13826" width="7.5" style="1" customWidth="1"/>
    <col min="13827" max="13827" width="10.375" style="1" customWidth="1"/>
    <col min="13828" max="13835" width="7.375" style="1" customWidth="1"/>
    <col min="13836" max="13836" width="7.875" style="1" customWidth="1"/>
    <col min="13837" max="13837" width="10.375" style="1" customWidth="1"/>
    <col min="13838" max="13838" width="8.375" style="1" customWidth="1"/>
    <col min="13839" max="13841" width="7.875" style="1" customWidth="1"/>
    <col min="13842" max="13842" width="6.625" style="1" customWidth="1"/>
    <col min="13843" max="13846" width="7.375" style="1" customWidth="1"/>
    <col min="13847" max="13848" width="9.5" style="1" customWidth="1"/>
    <col min="13849" max="13849" width="9.25" style="1" bestFit="1" customWidth="1"/>
    <col min="13850" max="13850" width="8" style="1" customWidth="1"/>
    <col min="13851" max="13851" width="7" style="1" customWidth="1"/>
    <col min="13852" max="13852" width="8.25" style="1" customWidth="1"/>
    <col min="13853" max="13857" width="7.125" style="1" customWidth="1"/>
    <col min="13858" max="13858" width="8.25" style="1" customWidth="1"/>
    <col min="13859" max="13859" width="8.75" style="1" bestFit="1" customWidth="1"/>
    <col min="13860" max="13860" width="7.625" style="1" customWidth="1"/>
    <col min="13861" max="13861" width="7" style="1" customWidth="1"/>
    <col min="13862" max="13862" width="9.375" style="1" customWidth="1"/>
    <col min="13863" max="13863" width="8.375" style="1" customWidth="1"/>
    <col min="13864" max="13864" width="8.875" style="1" customWidth="1"/>
    <col min="13865" max="14080" width="9" style="1"/>
    <col min="14081" max="14081" width="3.625" style="1" customWidth="1"/>
    <col min="14082" max="14082" width="7.5" style="1" customWidth="1"/>
    <col min="14083" max="14083" width="10.375" style="1" customWidth="1"/>
    <col min="14084" max="14091" width="7.375" style="1" customWidth="1"/>
    <col min="14092" max="14092" width="7.875" style="1" customWidth="1"/>
    <col min="14093" max="14093" width="10.375" style="1" customWidth="1"/>
    <col min="14094" max="14094" width="8.375" style="1" customWidth="1"/>
    <col min="14095" max="14097" width="7.875" style="1" customWidth="1"/>
    <col min="14098" max="14098" width="6.625" style="1" customWidth="1"/>
    <col min="14099" max="14102" width="7.375" style="1" customWidth="1"/>
    <col min="14103" max="14104" width="9.5" style="1" customWidth="1"/>
    <col min="14105" max="14105" width="9.25" style="1" bestFit="1" customWidth="1"/>
    <col min="14106" max="14106" width="8" style="1" customWidth="1"/>
    <col min="14107" max="14107" width="7" style="1" customWidth="1"/>
    <col min="14108" max="14108" width="8.25" style="1" customWidth="1"/>
    <col min="14109" max="14113" width="7.125" style="1" customWidth="1"/>
    <col min="14114" max="14114" width="8.25" style="1" customWidth="1"/>
    <col min="14115" max="14115" width="8.75" style="1" bestFit="1" customWidth="1"/>
    <col min="14116" max="14116" width="7.625" style="1" customWidth="1"/>
    <col min="14117" max="14117" width="7" style="1" customWidth="1"/>
    <col min="14118" max="14118" width="9.375" style="1" customWidth="1"/>
    <col min="14119" max="14119" width="8.375" style="1" customWidth="1"/>
    <col min="14120" max="14120" width="8.875" style="1" customWidth="1"/>
    <col min="14121" max="14336" width="9" style="1"/>
    <col min="14337" max="14337" width="3.625" style="1" customWidth="1"/>
    <col min="14338" max="14338" width="7.5" style="1" customWidth="1"/>
    <col min="14339" max="14339" width="10.375" style="1" customWidth="1"/>
    <col min="14340" max="14347" width="7.375" style="1" customWidth="1"/>
    <col min="14348" max="14348" width="7.875" style="1" customWidth="1"/>
    <col min="14349" max="14349" width="10.375" style="1" customWidth="1"/>
    <col min="14350" max="14350" width="8.375" style="1" customWidth="1"/>
    <col min="14351" max="14353" width="7.875" style="1" customWidth="1"/>
    <col min="14354" max="14354" width="6.625" style="1" customWidth="1"/>
    <col min="14355" max="14358" width="7.375" style="1" customWidth="1"/>
    <col min="14359" max="14360" width="9.5" style="1" customWidth="1"/>
    <col min="14361" max="14361" width="9.25" style="1" bestFit="1" customWidth="1"/>
    <col min="14362" max="14362" width="8" style="1" customWidth="1"/>
    <col min="14363" max="14363" width="7" style="1" customWidth="1"/>
    <col min="14364" max="14364" width="8.25" style="1" customWidth="1"/>
    <col min="14365" max="14369" width="7.125" style="1" customWidth="1"/>
    <col min="14370" max="14370" width="8.25" style="1" customWidth="1"/>
    <col min="14371" max="14371" width="8.75" style="1" bestFit="1" customWidth="1"/>
    <col min="14372" max="14372" width="7.625" style="1" customWidth="1"/>
    <col min="14373" max="14373" width="7" style="1" customWidth="1"/>
    <col min="14374" max="14374" width="9.375" style="1" customWidth="1"/>
    <col min="14375" max="14375" width="8.375" style="1" customWidth="1"/>
    <col min="14376" max="14376" width="8.875" style="1" customWidth="1"/>
    <col min="14377" max="14592" width="9" style="1"/>
    <col min="14593" max="14593" width="3.625" style="1" customWidth="1"/>
    <col min="14594" max="14594" width="7.5" style="1" customWidth="1"/>
    <col min="14595" max="14595" width="10.375" style="1" customWidth="1"/>
    <col min="14596" max="14603" width="7.375" style="1" customWidth="1"/>
    <col min="14604" max="14604" width="7.875" style="1" customWidth="1"/>
    <col min="14605" max="14605" width="10.375" style="1" customWidth="1"/>
    <col min="14606" max="14606" width="8.375" style="1" customWidth="1"/>
    <col min="14607" max="14609" width="7.875" style="1" customWidth="1"/>
    <col min="14610" max="14610" width="6.625" style="1" customWidth="1"/>
    <col min="14611" max="14614" width="7.375" style="1" customWidth="1"/>
    <col min="14615" max="14616" width="9.5" style="1" customWidth="1"/>
    <col min="14617" max="14617" width="9.25" style="1" bestFit="1" customWidth="1"/>
    <col min="14618" max="14618" width="8" style="1" customWidth="1"/>
    <col min="14619" max="14619" width="7" style="1" customWidth="1"/>
    <col min="14620" max="14620" width="8.25" style="1" customWidth="1"/>
    <col min="14621" max="14625" width="7.125" style="1" customWidth="1"/>
    <col min="14626" max="14626" width="8.25" style="1" customWidth="1"/>
    <col min="14627" max="14627" width="8.75" style="1" bestFit="1" customWidth="1"/>
    <col min="14628" max="14628" width="7.625" style="1" customWidth="1"/>
    <col min="14629" max="14629" width="7" style="1" customWidth="1"/>
    <col min="14630" max="14630" width="9.375" style="1" customWidth="1"/>
    <col min="14631" max="14631" width="8.375" style="1" customWidth="1"/>
    <col min="14632" max="14632" width="8.875" style="1" customWidth="1"/>
    <col min="14633" max="14848" width="9" style="1"/>
    <col min="14849" max="14849" width="3.625" style="1" customWidth="1"/>
    <col min="14850" max="14850" width="7.5" style="1" customWidth="1"/>
    <col min="14851" max="14851" width="10.375" style="1" customWidth="1"/>
    <col min="14852" max="14859" width="7.375" style="1" customWidth="1"/>
    <col min="14860" max="14860" width="7.875" style="1" customWidth="1"/>
    <col min="14861" max="14861" width="10.375" style="1" customWidth="1"/>
    <col min="14862" max="14862" width="8.375" style="1" customWidth="1"/>
    <col min="14863" max="14865" width="7.875" style="1" customWidth="1"/>
    <col min="14866" max="14866" width="6.625" style="1" customWidth="1"/>
    <col min="14867" max="14870" width="7.375" style="1" customWidth="1"/>
    <col min="14871" max="14872" width="9.5" style="1" customWidth="1"/>
    <col min="14873" max="14873" width="9.25" style="1" bestFit="1" customWidth="1"/>
    <col min="14874" max="14874" width="8" style="1" customWidth="1"/>
    <col min="14875" max="14875" width="7" style="1" customWidth="1"/>
    <col min="14876" max="14876" width="8.25" style="1" customWidth="1"/>
    <col min="14877" max="14881" width="7.125" style="1" customWidth="1"/>
    <col min="14882" max="14882" width="8.25" style="1" customWidth="1"/>
    <col min="14883" max="14883" width="8.75" style="1" bestFit="1" customWidth="1"/>
    <col min="14884" max="14884" width="7.625" style="1" customWidth="1"/>
    <col min="14885" max="14885" width="7" style="1" customWidth="1"/>
    <col min="14886" max="14886" width="9.375" style="1" customWidth="1"/>
    <col min="14887" max="14887" width="8.375" style="1" customWidth="1"/>
    <col min="14888" max="14888" width="8.875" style="1" customWidth="1"/>
    <col min="14889" max="15104" width="9" style="1"/>
    <col min="15105" max="15105" width="3.625" style="1" customWidth="1"/>
    <col min="15106" max="15106" width="7.5" style="1" customWidth="1"/>
    <col min="15107" max="15107" width="10.375" style="1" customWidth="1"/>
    <col min="15108" max="15115" width="7.375" style="1" customWidth="1"/>
    <col min="15116" max="15116" width="7.875" style="1" customWidth="1"/>
    <col min="15117" max="15117" width="10.375" style="1" customWidth="1"/>
    <col min="15118" max="15118" width="8.375" style="1" customWidth="1"/>
    <col min="15119" max="15121" width="7.875" style="1" customWidth="1"/>
    <col min="15122" max="15122" width="6.625" style="1" customWidth="1"/>
    <col min="15123" max="15126" width="7.375" style="1" customWidth="1"/>
    <col min="15127" max="15128" width="9.5" style="1" customWidth="1"/>
    <col min="15129" max="15129" width="9.25" style="1" bestFit="1" customWidth="1"/>
    <col min="15130" max="15130" width="8" style="1" customWidth="1"/>
    <col min="15131" max="15131" width="7" style="1" customWidth="1"/>
    <col min="15132" max="15132" width="8.25" style="1" customWidth="1"/>
    <col min="15133" max="15137" width="7.125" style="1" customWidth="1"/>
    <col min="15138" max="15138" width="8.25" style="1" customWidth="1"/>
    <col min="15139" max="15139" width="8.75" style="1" bestFit="1" customWidth="1"/>
    <col min="15140" max="15140" width="7.625" style="1" customWidth="1"/>
    <col min="15141" max="15141" width="7" style="1" customWidth="1"/>
    <col min="15142" max="15142" width="9.375" style="1" customWidth="1"/>
    <col min="15143" max="15143" width="8.375" style="1" customWidth="1"/>
    <col min="15144" max="15144" width="8.875" style="1" customWidth="1"/>
    <col min="15145" max="15360" width="9" style="1"/>
    <col min="15361" max="15361" width="3.625" style="1" customWidth="1"/>
    <col min="15362" max="15362" width="7.5" style="1" customWidth="1"/>
    <col min="15363" max="15363" width="10.375" style="1" customWidth="1"/>
    <col min="15364" max="15371" width="7.375" style="1" customWidth="1"/>
    <col min="15372" max="15372" width="7.875" style="1" customWidth="1"/>
    <col min="15373" max="15373" width="10.375" style="1" customWidth="1"/>
    <col min="15374" max="15374" width="8.375" style="1" customWidth="1"/>
    <col min="15375" max="15377" width="7.875" style="1" customWidth="1"/>
    <col min="15378" max="15378" width="6.625" style="1" customWidth="1"/>
    <col min="15379" max="15382" width="7.375" style="1" customWidth="1"/>
    <col min="15383" max="15384" width="9.5" style="1" customWidth="1"/>
    <col min="15385" max="15385" width="9.25" style="1" bestFit="1" customWidth="1"/>
    <col min="15386" max="15386" width="8" style="1" customWidth="1"/>
    <col min="15387" max="15387" width="7" style="1" customWidth="1"/>
    <col min="15388" max="15388" width="8.25" style="1" customWidth="1"/>
    <col min="15389" max="15393" width="7.125" style="1" customWidth="1"/>
    <col min="15394" max="15394" width="8.25" style="1" customWidth="1"/>
    <col min="15395" max="15395" width="8.75" style="1" bestFit="1" customWidth="1"/>
    <col min="15396" max="15396" width="7.625" style="1" customWidth="1"/>
    <col min="15397" max="15397" width="7" style="1" customWidth="1"/>
    <col min="15398" max="15398" width="9.375" style="1" customWidth="1"/>
    <col min="15399" max="15399" width="8.375" style="1" customWidth="1"/>
    <col min="15400" max="15400" width="8.875" style="1" customWidth="1"/>
    <col min="15401" max="15616" width="9" style="1"/>
    <col min="15617" max="15617" width="3.625" style="1" customWidth="1"/>
    <col min="15618" max="15618" width="7.5" style="1" customWidth="1"/>
    <col min="15619" max="15619" width="10.375" style="1" customWidth="1"/>
    <col min="15620" max="15627" width="7.375" style="1" customWidth="1"/>
    <col min="15628" max="15628" width="7.875" style="1" customWidth="1"/>
    <col min="15629" max="15629" width="10.375" style="1" customWidth="1"/>
    <col min="15630" max="15630" width="8.375" style="1" customWidth="1"/>
    <col min="15631" max="15633" width="7.875" style="1" customWidth="1"/>
    <col min="15634" max="15634" width="6.625" style="1" customWidth="1"/>
    <col min="15635" max="15638" width="7.375" style="1" customWidth="1"/>
    <col min="15639" max="15640" width="9.5" style="1" customWidth="1"/>
    <col min="15641" max="15641" width="9.25" style="1" bestFit="1" customWidth="1"/>
    <col min="15642" max="15642" width="8" style="1" customWidth="1"/>
    <col min="15643" max="15643" width="7" style="1" customWidth="1"/>
    <col min="15644" max="15644" width="8.25" style="1" customWidth="1"/>
    <col min="15645" max="15649" width="7.125" style="1" customWidth="1"/>
    <col min="15650" max="15650" width="8.25" style="1" customWidth="1"/>
    <col min="15651" max="15651" width="8.75" style="1" bestFit="1" customWidth="1"/>
    <col min="15652" max="15652" width="7.625" style="1" customWidth="1"/>
    <col min="15653" max="15653" width="7" style="1" customWidth="1"/>
    <col min="15654" max="15654" width="9.375" style="1" customWidth="1"/>
    <col min="15655" max="15655" width="8.375" style="1" customWidth="1"/>
    <col min="15656" max="15656" width="8.875" style="1" customWidth="1"/>
    <col min="15657" max="15872" width="9" style="1"/>
    <col min="15873" max="15873" width="3.625" style="1" customWidth="1"/>
    <col min="15874" max="15874" width="7.5" style="1" customWidth="1"/>
    <col min="15875" max="15875" width="10.375" style="1" customWidth="1"/>
    <col min="15876" max="15883" width="7.375" style="1" customWidth="1"/>
    <col min="15884" max="15884" width="7.875" style="1" customWidth="1"/>
    <col min="15885" max="15885" width="10.375" style="1" customWidth="1"/>
    <col min="15886" max="15886" width="8.375" style="1" customWidth="1"/>
    <col min="15887" max="15889" width="7.875" style="1" customWidth="1"/>
    <col min="15890" max="15890" width="6.625" style="1" customWidth="1"/>
    <col min="15891" max="15894" width="7.375" style="1" customWidth="1"/>
    <col min="15895" max="15896" width="9.5" style="1" customWidth="1"/>
    <col min="15897" max="15897" width="9.25" style="1" bestFit="1" customWidth="1"/>
    <col min="15898" max="15898" width="8" style="1" customWidth="1"/>
    <col min="15899" max="15899" width="7" style="1" customWidth="1"/>
    <col min="15900" max="15900" width="8.25" style="1" customWidth="1"/>
    <col min="15901" max="15905" width="7.125" style="1" customWidth="1"/>
    <col min="15906" max="15906" width="8.25" style="1" customWidth="1"/>
    <col min="15907" max="15907" width="8.75" style="1" bestFit="1" customWidth="1"/>
    <col min="15908" max="15908" width="7.625" style="1" customWidth="1"/>
    <col min="15909" max="15909" width="7" style="1" customWidth="1"/>
    <col min="15910" max="15910" width="9.375" style="1" customWidth="1"/>
    <col min="15911" max="15911" width="8.375" style="1" customWidth="1"/>
    <col min="15912" max="15912" width="8.875" style="1" customWidth="1"/>
    <col min="15913" max="16128" width="9" style="1"/>
    <col min="16129" max="16129" width="3.625" style="1" customWidth="1"/>
    <col min="16130" max="16130" width="7.5" style="1" customWidth="1"/>
    <col min="16131" max="16131" width="10.375" style="1" customWidth="1"/>
    <col min="16132" max="16139" width="7.375" style="1" customWidth="1"/>
    <col min="16140" max="16140" width="7.875" style="1" customWidth="1"/>
    <col min="16141" max="16141" width="10.375" style="1" customWidth="1"/>
    <col min="16142" max="16142" width="8.375" style="1" customWidth="1"/>
    <col min="16143" max="16145" width="7.875" style="1" customWidth="1"/>
    <col min="16146" max="16146" width="6.625" style="1" customWidth="1"/>
    <col min="16147" max="16150" width="7.375" style="1" customWidth="1"/>
    <col min="16151" max="16152" width="9.5" style="1" customWidth="1"/>
    <col min="16153" max="16153" width="9.25" style="1" bestFit="1" customWidth="1"/>
    <col min="16154" max="16154" width="8" style="1" customWidth="1"/>
    <col min="16155" max="16155" width="7" style="1" customWidth="1"/>
    <col min="16156" max="16156" width="8.25" style="1" customWidth="1"/>
    <col min="16157" max="16161" width="7.125" style="1" customWidth="1"/>
    <col min="16162" max="16162" width="8.25" style="1" customWidth="1"/>
    <col min="16163" max="16163" width="8.75" style="1" bestFit="1" customWidth="1"/>
    <col min="16164" max="16164" width="7.625" style="1" customWidth="1"/>
    <col min="16165" max="16165" width="7" style="1" customWidth="1"/>
    <col min="16166" max="16166" width="9.375" style="1" customWidth="1"/>
    <col min="16167" max="16167" width="8.375" style="1" customWidth="1"/>
    <col min="16168" max="16168" width="8.875" style="1" customWidth="1"/>
    <col min="16169" max="16384" width="9" style="1"/>
  </cols>
  <sheetData>
    <row r="1" spans="2:40" ht="14.95" customHeight="1"/>
    <row r="2" spans="2:40" ht="20.05" customHeight="1">
      <c r="B2" s="81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3.75" customHeight="1">
      <c r="B3" s="6"/>
      <c r="C3" s="4"/>
      <c r="D3" s="4"/>
      <c r="E3" s="4"/>
      <c r="F3" s="7"/>
      <c r="G3" s="8"/>
      <c r="H3" s="7"/>
      <c r="I3" s="4"/>
      <c r="J3" s="4"/>
      <c r="K3" s="5"/>
      <c r="L3" s="4"/>
      <c r="M3" s="4"/>
      <c r="N3" s="4"/>
      <c r="O3" s="4"/>
      <c r="P3" s="4"/>
      <c r="T3" s="4"/>
      <c r="U3" s="4"/>
      <c r="V3" s="4"/>
      <c r="W3" s="4"/>
      <c r="Y3" s="4"/>
      <c r="AF3" s="5"/>
    </row>
    <row r="4" spans="2:40" ht="12.75" customHeight="1" thickBot="1">
      <c r="B4" s="97" t="s">
        <v>44</v>
      </c>
      <c r="C4" s="97"/>
      <c r="D4" s="97"/>
      <c r="E4" s="97"/>
      <c r="F4" s="97"/>
      <c r="G4" s="97"/>
      <c r="H4" s="97"/>
      <c r="I4" s="54"/>
      <c r="X4" s="11"/>
      <c r="Y4" s="10"/>
      <c r="AD4" s="12"/>
      <c r="AM4" s="9"/>
      <c r="AN4" s="13" t="s">
        <v>54</v>
      </c>
    </row>
    <row r="5" spans="2:40" s="57" customFormat="1" ht="13.75" customHeight="1" thickTop="1">
      <c r="B5" s="98" t="s">
        <v>1</v>
      </c>
      <c r="C5" s="84" t="s">
        <v>41</v>
      </c>
      <c r="D5" s="86" t="s">
        <v>2</v>
      </c>
      <c r="E5" s="100" t="s">
        <v>3</v>
      </c>
      <c r="F5" s="68"/>
      <c r="G5" s="68"/>
      <c r="H5" s="69"/>
      <c r="I5" s="84" t="s">
        <v>4</v>
      </c>
      <c r="J5" s="84" t="s">
        <v>5</v>
      </c>
      <c r="K5" s="84" t="s">
        <v>6</v>
      </c>
      <c r="L5" s="84" t="s">
        <v>25</v>
      </c>
      <c r="M5" s="84" t="s">
        <v>7</v>
      </c>
      <c r="N5" s="86" t="s">
        <v>8</v>
      </c>
      <c r="O5" s="84" t="s">
        <v>9</v>
      </c>
      <c r="P5" s="88" t="s">
        <v>10</v>
      </c>
      <c r="Q5" s="68"/>
      <c r="R5" s="84" t="s">
        <v>27</v>
      </c>
      <c r="S5" s="84" t="s">
        <v>46</v>
      </c>
      <c r="T5" s="84" t="s">
        <v>11</v>
      </c>
      <c r="U5" s="84" t="s">
        <v>28</v>
      </c>
      <c r="V5" s="84" t="s">
        <v>29</v>
      </c>
      <c r="W5" s="92" t="s">
        <v>47</v>
      </c>
      <c r="X5" s="90" t="s">
        <v>12</v>
      </c>
      <c r="Y5" s="84" t="s">
        <v>30</v>
      </c>
      <c r="Z5" s="92" t="s">
        <v>61</v>
      </c>
      <c r="AA5" s="69"/>
      <c r="AB5" s="92" t="s">
        <v>31</v>
      </c>
      <c r="AC5" s="84" t="s">
        <v>13</v>
      </c>
      <c r="AD5" s="84" t="s">
        <v>39</v>
      </c>
      <c r="AE5" s="84" t="s">
        <v>32</v>
      </c>
      <c r="AF5" s="84" t="s">
        <v>48</v>
      </c>
      <c r="AG5" s="84" t="s">
        <v>33</v>
      </c>
      <c r="AH5" s="95" t="s">
        <v>49</v>
      </c>
      <c r="AI5" s="84" t="s">
        <v>34</v>
      </c>
      <c r="AJ5" s="92" t="s">
        <v>14</v>
      </c>
      <c r="AK5" s="68"/>
      <c r="AL5" s="69"/>
      <c r="AM5" s="84" t="s">
        <v>37</v>
      </c>
      <c r="AN5" s="92" t="s">
        <v>38</v>
      </c>
    </row>
    <row r="6" spans="2:40" s="57" customFormat="1" ht="74.75" customHeight="1">
      <c r="B6" s="99"/>
      <c r="C6" s="85"/>
      <c r="D6" s="87"/>
      <c r="E6" s="94"/>
      <c r="F6" s="55" t="s">
        <v>23</v>
      </c>
      <c r="G6" s="55" t="s">
        <v>24</v>
      </c>
      <c r="H6" s="55" t="s">
        <v>45</v>
      </c>
      <c r="I6" s="85"/>
      <c r="J6" s="85"/>
      <c r="K6" s="85"/>
      <c r="L6" s="85"/>
      <c r="M6" s="85"/>
      <c r="N6" s="87"/>
      <c r="O6" s="85"/>
      <c r="P6" s="89"/>
      <c r="Q6" s="55" t="s">
        <v>26</v>
      </c>
      <c r="R6" s="85"/>
      <c r="S6" s="85"/>
      <c r="T6" s="85"/>
      <c r="U6" s="85"/>
      <c r="V6" s="85"/>
      <c r="W6" s="94"/>
      <c r="X6" s="91"/>
      <c r="Y6" s="85"/>
      <c r="Z6" s="93"/>
      <c r="AA6" s="55" t="s">
        <v>60</v>
      </c>
      <c r="AB6" s="93"/>
      <c r="AC6" s="85"/>
      <c r="AD6" s="85"/>
      <c r="AE6" s="85"/>
      <c r="AF6" s="85"/>
      <c r="AG6" s="85"/>
      <c r="AH6" s="96"/>
      <c r="AI6" s="85"/>
      <c r="AJ6" s="93"/>
      <c r="AK6" s="55" t="s">
        <v>35</v>
      </c>
      <c r="AL6" s="56" t="s">
        <v>36</v>
      </c>
      <c r="AM6" s="85"/>
      <c r="AN6" s="93"/>
    </row>
    <row r="7" spans="2:40" ht="13.75" customHeight="1">
      <c r="B7" s="14">
        <v>1946</v>
      </c>
      <c r="C7" s="15">
        <v>1387080</v>
      </c>
      <c r="D7" s="16">
        <v>1791</v>
      </c>
      <c r="E7" s="16">
        <v>9120</v>
      </c>
      <c r="F7" s="17">
        <v>351</v>
      </c>
      <c r="G7" s="17">
        <v>948</v>
      </c>
      <c r="H7" s="18" t="s">
        <v>0</v>
      </c>
      <c r="I7" s="19">
        <v>7927</v>
      </c>
      <c r="J7" s="19">
        <v>410</v>
      </c>
      <c r="K7" s="19">
        <v>1017</v>
      </c>
      <c r="L7" s="20" t="s">
        <v>0</v>
      </c>
      <c r="M7" s="21">
        <v>1155392</v>
      </c>
      <c r="N7" s="19">
        <v>84101</v>
      </c>
      <c r="O7" s="19">
        <v>11205</v>
      </c>
      <c r="P7" s="19">
        <v>31397</v>
      </c>
      <c r="Q7" s="19">
        <v>2002</v>
      </c>
      <c r="R7" s="19">
        <v>540</v>
      </c>
      <c r="S7" s="19">
        <v>26453</v>
      </c>
      <c r="T7" s="22">
        <v>611</v>
      </c>
      <c r="U7" s="22">
        <v>217</v>
      </c>
      <c r="V7" s="20" t="s">
        <v>0</v>
      </c>
      <c r="W7" s="23">
        <v>21</v>
      </c>
      <c r="X7" s="14">
        <v>1946</v>
      </c>
      <c r="Y7" s="24" t="s">
        <v>0</v>
      </c>
      <c r="Z7" s="25">
        <v>2858</v>
      </c>
      <c r="AA7" s="25" t="s">
        <v>0</v>
      </c>
      <c r="AB7" s="23">
        <v>2479</v>
      </c>
      <c r="AC7" s="26">
        <v>697</v>
      </c>
      <c r="AD7" s="27">
        <v>8424</v>
      </c>
      <c r="AE7" s="27">
        <v>1403</v>
      </c>
      <c r="AF7" s="27">
        <v>100</v>
      </c>
      <c r="AG7" s="27">
        <v>495</v>
      </c>
      <c r="AH7" s="27">
        <v>2559</v>
      </c>
      <c r="AI7" s="28" t="s">
        <v>0</v>
      </c>
      <c r="AJ7" s="27">
        <v>5144</v>
      </c>
      <c r="AK7" s="29">
        <v>894</v>
      </c>
      <c r="AL7" s="26">
        <v>4052</v>
      </c>
      <c r="AM7" s="30">
        <v>29529</v>
      </c>
      <c r="AN7" s="31" t="s">
        <v>0</v>
      </c>
    </row>
    <row r="8" spans="2:40" ht="13.75" customHeight="1">
      <c r="B8" s="14">
        <v>1947</v>
      </c>
      <c r="C8" s="15">
        <v>1386020</v>
      </c>
      <c r="D8" s="16">
        <v>1938</v>
      </c>
      <c r="E8" s="16">
        <v>9186</v>
      </c>
      <c r="F8" s="17">
        <v>349</v>
      </c>
      <c r="G8" s="17">
        <v>1155</v>
      </c>
      <c r="H8" s="18" t="s">
        <v>0</v>
      </c>
      <c r="I8" s="19">
        <v>11865</v>
      </c>
      <c r="J8" s="19">
        <v>720</v>
      </c>
      <c r="K8" s="19">
        <v>1538</v>
      </c>
      <c r="L8" s="20" t="s">
        <v>0</v>
      </c>
      <c r="M8" s="21">
        <v>1141294</v>
      </c>
      <c r="N8" s="19">
        <v>90279</v>
      </c>
      <c r="O8" s="19">
        <v>15283</v>
      </c>
      <c r="P8" s="19">
        <v>34801</v>
      </c>
      <c r="Q8" s="19">
        <v>4702</v>
      </c>
      <c r="R8" s="19">
        <v>618</v>
      </c>
      <c r="S8" s="19">
        <v>24006</v>
      </c>
      <c r="T8" s="22">
        <v>863</v>
      </c>
      <c r="U8" s="22">
        <v>237</v>
      </c>
      <c r="V8" s="20" t="s">
        <v>0</v>
      </c>
      <c r="W8" s="23">
        <v>53</v>
      </c>
      <c r="X8" s="14">
        <v>1947</v>
      </c>
      <c r="Y8" s="24" t="s">
        <v>0</v>
      </c>
      <c r="Z8" s="25">
        <v>3810</v>
      </c>
      <c r="AA8" s="25" t="s">
        <v>0</v>
      </c>
      <c r="AB8" s="23">
        <v>2965</v>
      </c>
      <c r="AC8" s="26">
        <v>807</v>
      </c>
      <c r="AD8" s="27">
        <v>9333</v>
      </c>
      <c r="AE8" s="27">
        <v>2489</v>
      </c>
      <c r="AF8" s="27">
        <v>62</v>
      </c>
      <c r="AG8" s="27">
        <v>673</v>
      </c>
      <c r="AH8" s="27">
        <v>2640</v>
      </c>
      <c r="AI8" s="28" t="s">
        <v>0</v>
      </c>
      <c r="AJ8" s="27">
        <v>4696</v>
      </c>
      <c r="AK8" s="29">
        <v>147</v>
      </c>
      <c r="AL8" s="26">
        <v>4239</v>
      </c>
      <c r="AM8" s="30">
        <v>28149</v>
      </c>
      <c r="AN8" s="31" t="s">
        <v>0</v>
      </c>
    </row>
    <row r="9" spans="2:40" ht="13.75" customHeight="1">
      <c r="B9" s="14">
        <v>1948</v>
      </c>
      <c r="C9" s="15">
        <v>1603265</v>
      </c>
      <c r="D9" s="16">
        <v>2495</v>
      </c>
      <c r="E9" s="16">
        <v>10854</v>
      </c>
      <c r="F9" s="17">
        <v>323</v>
      </c>
      <c r="G9" s="17">
        <v>1271</v>
      </c>
      <c r="H9" s="17">
        <v>318</v>
      </c>
      <c r="I9" s="19">
        <v>21434</v>
      </c>
      <c r="J9" s="19">
        <v>5796</v>
      </c>
      <c r="K9" s="19">
        <v>3104</v>
      </c>
      <c r="L9" s="20" t="s">
        <v>0</v>
      </c>
      <c r="M9" s="21">
        <v>1246445</v>
      </c>
      <c r="N9" s="19">
        <v>133666</v>
      </c>
      <c r="O9" s="19">
        <v>25691</v>
      </c>
      <c r="P9" s="19">
        <v>47087</v>
      </c>
      <c r="Q9" s="19">
        <v>2445</v>
      </c>
      <c r="R9" s="19">
        <v>1391</v>
      </c>
      <c r="S9" s="19">
        <v>39713</v>
      </c>
      <c r="T9" s="22">
        <v>1936</v>
      </c>
      <c r="U9" s="22">
        <v>656</v>
      </c>
      <c r="V9" s="20" t="s">
        <v>0</v>
      </c>
      <c r="W9" s="23">
        <v>549</v>
      </c>
      <c r="X9" s="14">
        <v>1948</v>
      </c>
      <c r="Y9" s="24" t="s">
        <v>0</v>
      </c>
      <c r="Z9" s="25">
        <v>3297</v>
      </c>
      <c r="AA9" s="25" t="s">
        <v>0</v>
      </c>
      <c r="AB9" s="23">
        <v>4672</v>
      </c>
      <c r="AC9" s="26">
        <v>940</v>
      </c>
      <c r="AD9" s="27">
        <v>8694</v>
      </c>
      <c r="AE9" s="27">
        <v>4119</v>
      </c>
      <c r="AF9" s="27">
        <v>143</v>
      </c>
      <c r="AG9" s="27">
        <v>1552</v>
      </c>
      <c r="AH9" s="27">
        <v>4283</v>
      </c>
      <c r="AI9" s="28" t="s">
        <v>0</v>
      </c>
      <c r="AJ9" s="27">
        <v>6696</v>
      </c>
      <c r="AK9" s="29">
        <v>133</v>
      </c>
      <c r="AL9" s="26">
        <v>5953</v>
      </c>
      <c r="AM9" s="30">
        <v>20801</v>
      </c>
      <c r="AN9" s="31" t="s">
        <v>0</v>
      </c>
    </row>
    <row r="10" spans="2:40" ht="13.75" customHeight="1">
      <c r="B10" s="14">
        <v>1949</v>
      </c>
      <c r="C10" s="15">
        <v>1603048</v>
      </c>
      <c r="D10" s="16">
        <v>2716</v>
      </c>
      <c r="E10" s="16">
        <v>8780</v>
      </c>
      <c r="F10" s="17">
        <v>257</v>
      </c>
      <c r="G10" s="17">
        <v>1445</v>
      </c>
      <c r="H10" s="17">
        <v>287</v>
      </c>
      <c r="I10" s="19">
        <v>32627</v>
      </c>
      <c r="J10" s="19">
        <v>11851</v>
      </c>
      <c r="K10" s="19">
        <v>4144</v>
      </c>
      <c r="L10" s="20" t="s">
        <v>0</v>
      </c>
      <c r="M10" s="21">
        <v>1165605</v>
      </c>
      <c r="N10" s="19">
        <v>161047</v>
      </c>
      <c r="O10" s="19">
        <v>29550</v>
      </c>
      <c r="P10" s="19">
        <v>60296</v>
      </c>
      <c r="Q10" s="19">
        <v>2547</v>
      </c>
      <c r="R10" s="19">
        <v>2242</v>
      </c>
      <c r="S10" s="19">
        <v>45879</v>
      </c>
      <c r="T10" s="22">
        <v>2732</v>
      </c>
      <c r="U10" s="22">
        <v>984</v>
      </c>
      <c r="V10" s="20" t="s">
        <v>0</v>
      </c>
      <c r="W10" s="23">
        <v>489</v>
      </c>
      <c r="X10" s="14">
        <v>1949</v>
      </c>
      <c r="Y10" s="24" t="s">
        <v>0</v>
      </c>
      <c r="Z10" s="25">
        <v>5157</v>
      </c>
      <c r="AA10" s="25" t="s">
        <v>0</v>
      </c>
      <c r="AB10" s="23">
        <v>4559</v>
      </c>
      <c r="AC10" s="26">
        <v>1395</v>
      </c>
      <c r="AD10" s="27">
        <v>8837</v>
      </c>
      <c r="AE10" s="27">
        <v>8941</v>
      </c>
      <c r="AF10" s="27">
        <v>360</v>
      </c>
      <c r="AG10" s="27">
        <v>2617</v>
      </c>
      <c r="AH10" s="27">
        <v>7719</v>
      </c>
      <c r="AI10" s="28" t="s">
        <v>0</v>
      </c>
      <c r="AJ10" s="27">
        <v>8492</v>
      </c>
      <c r="AK10" s="29">
        <v>68</v>
      </c>
      <c r="AL10" s="26">
        <v>7725</v>
      </c>
      <c r="AM10" s="30">
        <v>14970</v>
      </c>
      <c r="AN10" s="31" t="s">
        <v>0</v>
      </c>
    </row>
    <row r="11" spans="2:40" ht="13.75" customHeight="1">
      <c r="B11" s="14">
        <v>1950</v>
      </c>
      <c r="C11" s="15">
        <v>1469662</v>
      </c>
      <c r="D11" s="16">
        <v>2892</v>
      </c>
      <c r="E11" s="16">
        <v>7821</v>
      </c>
      <c r="F11" s="17">
        <v>234</v>
      </c>
      <c r="G11" s="17">
        <v>1432</v>
      </c>
      <c r="H11" s="17">
        <v>249</v>
      </c>
      <c r="I11" s="19">
        <v>42769</v>
      </c>
      <c r="J11" s="19">
        <v>19730</v>
      </c>
      <c r="K11" s="19">
        <v>6373</v>
      </c>
      <c r="L11" s="20" t="s">
        <v>0</v>
      </c>
      <c r="M11" s="21">
        <v>982341</v>
      </c>
      <c r="N11" s="19">
        <v>187528</v>
      </c>
      <c r="O11" s="19">
        <v>32740</v>
      </c>
      <c r="P11" s="19">
        <v>65616</v>
      </c>
      <c r="Q11" s="19">
        <v>2885</v>
      </c>
      <c r="R11" s="19">
        <v>2258</v>
      </c>
      <c r="S11" s="19">
        <v>38234</v>
      </c>
      <c r="T11" s="22">
        <v>3558</v>
      </c>
      <c r="U11" s="22">
        <v>1190</v>
      </c>
      <c r="V11" s="20" t="s">
        <v>0</v>
      </c>
      <c r="W11" s="23">
        <v>1136</v>
      </c>
      <c r="X11" s="14">
        <v>1950</v>
      </c>
      <c r="Y11" s="24" t="s">
        <v>0</v>
      </c>
      <c r="Z11" s="25">
        <v>8618</v>
      </c>
      <c r="AA11" s="25" t="s">
        <v>0</v>
      </c>
      <c r="AB11" s="23">
        <v>4805</v>
      </c>
      <c r="AC11" s="26">
        <v>1905</v>
      </c>
      <c r="AD11" s="27">
        <v>9124</v>
      </c>
      <c r="AE11" s="27">
        <v>5363</v>
      </c>
      <c r="AF11" s="27">
        <v>457</v>
      </c>
      <c r="AG11" s="27">
        <v>2938</v>
      </c>
      <c r="AH11" s="27">
        <v>10076</v>
      </c>
      <c r="AI11" s="28" t="s">
        <v>0</v>
      </c>
      <c r="AJ11" s="27">
        <v>10131</v>
      </c>
      <c r="AK11" s="29">
        <v>74</v>
      </c>
      <c r="AL11" s="26">
        <v>9136</v>
      </c>
      <c r="AM11" s="30">
        <v>9545</v>
      </c>
      <c r="AN11" s="31" t="s">
        <v>0</v>
      </c>
    </row>
    <row r="12" spans="2:40" ht="13.75" customHeight="1">
      <c r="B12" s="14"/>
      <c r="C12" s="15"/>
      <c r="D12" s="16"/>
      <c r="E12" s="16"/>
      <c r="F12" s="17"/>
      <c r="G12" s="17"/>
      <c r="H12" s="17"/>
      <c r="I12" s="19"/>
      <c r="J12" s="19"/>
      <c r="K12" s="19"/>
      <c r="L12" s="20"/>
      <c r="M12" s="21"/>
      <c r="N12" s="19"/>
      <c r="O12" s="19"/>
      <c r="P12" s="19"/>
      <c r="Q12" s="19"/>
      <c r="R12" s="19"/>
      <c r="S12" s="19"/>
      <c r="T12" s="22"/>
      <c r="U12" s="22"/>
      <c r="V12" s="20"/>
      <c r="W12" s="23"/>
      <c r="X12" s="14"/>
      <c r="Y12" s="24"/>
      <c r="Z12" s="25"/>
      <c r="AA12" s="25"/>
      <c r="AB12" s="23"/>
      <c r="AC12" s="26"/>
      <c r="AD12" s="27"/>
      <c r="AE12" s="27"/>
      <c r="AF12" s="27"/>
      <c r="AG12" s="27"/>
      <c r="AH12" s="27"/>
      <c r="AI12" s="28"/>
      <c r="AJ12" s="27"/>
      <c r="AK12" s="29"/>
      <c r="AL12" s="26"/>
      <c r="AM12" s="30"/>
      <c r="AN12" s="31"/>
    </row>
    <row r="13" spans="2:40" ht="13.75" customHeight="1">
      <c r="B13" s="14">
        <v>1951</v>
      </c>
      <c r="C13" s="15">
        <v>1399184</v>
      </c>
      <c r="D13" s="16">
        <v>2865</v>
      </c>
      <c r="E13" s="16">
        <v>6124</v>
      </c>
      <c r="F13" s="17">
        <v>191</v>
      </c>
      <c r="G13" s="17">
        <v>1232</v>
      </c>
      <c r="H13" s="17">
        <v>220</v>
      </c>
      <c r="I13" s="19">
        <v>43890</v>
      </c>
      <c r="J13" s="19">
        <v>19101</v>
      </c>
      <c r="K13" s="19">
        <v>4852</v>
      </c>
      <c r="L13" s="20" t="s">
        <v>0</v>
      </c>
      <c r="M13" s="21">
        <v>995641</v>
      </c>
      <c r="N13" s="19">
        <v>139254</v>
      </c>
      <c r="O13" s="19">
        <v>19891</v>
      </c>
      <c r="P13" s="19">
        <v>48834</v>
      </c>
      <c r="Q13" s="19">
        <v>3108</v>
      </c>
      <c r="R13" s="19">
        <v>1140</v>
      </c>
      <c r="S13" s="19">
        <v>41827</v>
      </c>
      <c r="T13" s="22">
        <v>3268</v>
      </c>
      <c r="U13" s="22">
        <v>1021</v>
      </c>
      <c r="V13" s="20" t="s">
        <v>0</v>
      </c>
      <c r="W13" s="23">
        <v>3013</v>
      </c>
      <c r="X13" s="14">
        <v>1951</v>
      </c>
      <c r="Y13" s="24" t="s">
        <v>0</v>
      </c>
      <c r="Z13" s="25">
        <v>11895</v>
      </c>
      <c r="AA13" s="25" t="s">
        <v>0</v>
      </c>
      <c r="AB13" s="23">
        <v>4233</v>
      </c>
      <c r="AC13" s="26">
        <v>1707</v>
      </c>
      <c r="AD13" s="27">
        <v>9926</v>
      </c>
      <c r="AE13" s="27">
        <v>3035</v>
      </c>
      <c r="AF13" s="27">
        <v>531</v>
      </c>
      <c r="AG13" s="27">
        <v>2454</v>
      </c>
      <c r="AH13" s="27">
        <v>9614</v>
      </c>
      <c r="AI13" s="28" t="s">
        <v>0</v>
      </c>
      <c r="AJ13" s="27">
        <v>6533</v>
      </c>
      <c r="AK13" s="29">
        <v>20</v>
      </c>
      <c r="AL13" s="26">
        <v>5836</v>
      </c>
      <c r="AM13" s="30">
        <v>6981</v>
      </c>
      <c r="AN13" s="31" t="s">
        <v>0</v>
      </c>
    </row>
    <row r="14" spans="2:40" ht="13.75" customHeight="1">
      <c r="B14" s="14">
        <v>1952</v>
      </c>
      <c r="C14" s="15">
        <v>1395197</v>
      </c>
      <c r="D14" s="16">
        <v>2871</v>
      </c>
      <c r="E14" s="16">
        <v>6140</v>
      </c>
      <c r="F14" s="17">
        <v>193</v>
      </c>
      <c r="G14" s="17">
        <v>1369</v>
      </c>
      <c r="H14" s="17">
        <v>212</v>
      </c>
      <c r="I14" s="19">
        <v>48396</v>
      </c>
      <c r="J14" s="19">
        <v>22656</v>
      </c>
      <c r="K14" s="19">
        <v>5248</v>
      </c>
      <c r="L14" s="20" t="s">
        <v>0</v>
      </c>
      <c r="M14" s="21">
        <v>986987</v>
      </c>
      <c r="N14" s="19">
        <v>140143</v>
      </c>
      <c r="O14" s="19">
        <v>20586</v>
      </c>
      <c r="P14" s="19">
        <v>47071</v>
      </c>
      <c r="Q14" s="19">
        <v>2799</v>
      </c>
      <c r="R14" s="19">
        <v>979</v>
      </c>
      <c r="S14" s="19">
        <v>34383</v>
      </c>
      <c r="T14" s="22">
        <v>3735</v>
      </c>
      <c r="U14" s="22">
        <v>978</v>
      </c>
      <c r="V14" s="20" t="s">
        <v>0</v>
      </c>
      <c r="W14" s="23">
        <v>2913</v>
      </c>
      <c r="X14" s="14">
        <v>1952</v>
      </c>
      <c r="Y14" s="24" t="s">
        <v>0</v>
      </c>
      <c r="Z14" s="25">
        <v>17924</v>
      </c>
      <c r="AA14" s="25" t="s">
        <v>0</v>
      </c>
      <c r="AB14" s="23">
        <v>4401</v>
      </c>
      <c r="AC14" s="26">
        <v>1797</v>
      </c>
      <c r="AD14" s="27">
        <v>9443</v>
      </c>
      <c r="AE14" s="27">
        <v>2609</v>
      </c>
      <c r="AF14" s="27">
        <v>526</v>
      </c>
      <c r="AG14" s="27">
        <v>2555</v>
      </c>
      <c r="AH14" s="27">
        <v>9946</v>
      </c>
      <c r="AI14" s="28" t="s">
        <v>0</v>
      </c>
      <c r="AJ14" s="27">
        <v>5657</v>
      </c>
      <c r="AK14" s="29">
        <v>24</v>
      </c>
      <c r="AL14" s="26">
        <v>5181</v>
      </c>
      <c r="AM14" s="30">
        <v>4449</v>
      </c>
      <c r="AN14" s="31" t="s">
        <v>0</v>
      </c>
    </row>
    <row r="15" spans="2:40" ht="13.75" customHeight="1">
      <c r="B15" s="14">
        <v>1953</v>
      </c>
      <c r="C15" s="15">
        <v>1344482</v>
      </c>
      <c r="D15" s="16">
        <v>2944</v>
      </c>
      <c r="E15" s="16">
        <v>5296</v>
      </c>
      <c r="F15" s="17">
        <v>158</v>
      </c>
      <c r="G15" s="17">
        <v>1203</v>
      </c>
      <c r="H15" s="17">
        <v>185</v>
      </c>
      <c r="I15" s="19">
        <v>52525</v>
      </c>
      <c r="J15" s="19">
        <v>25105</v>
      </c>
      <c r="K15" s="19">
        <v>5616</v>
      </c>
      <c r="L15" s="20" t="s">
        <v>0</v>
      </c>
      <c r="M15" s="21">
        <v>931791</v>
      </c>
      <c r="N15" s="19">
        <v>141000</v>
      </c>
      <c r="O15" s="19">
        <v>18777</v>
      </c>
      <c r="P15" s="19">
        <v>46329</v>
      </c>
      <c r="Q15" s="19">
        <v>4175</v>
      </c>
      <c r="R15" s="19">
        <v>744</v>
      </c>
      <c r="S15" s="19">
        <v>26452</v>
      </c>
      <c r="T15" s="22">
        <v>3517</v>
      </c>
      <c r="U15" s="22">
        <v>1225</v>
      </c>
      <c r="V15" s="20" t="s">
        <v>0</v>
      </c>
      <c r="W15" s="23">
        <v>727</v>
      </c>
      <c r="X15" s="14">
        <v>1953</v>
      </c>
      <c r="Y15" s="24" t="s">
        <v>0</v>
      </c>
      <c r="Z15" s="25">
        <v>27341</v>
      </c>
      <c r="AA15" s="25" t="s">
        <v>0</v>
      </c>
      <c r="AB15" s="23">
        <v>4341</v>
      </c>
      <c r="AC15" s="26">
        <v>1846</v>
      </c>
      <c r="AD15" s="27">
        <v>10704</v>
      </c>
      <c r="AE15" s="27">
        <v>2044</v>
      </c>
      <c r="AF15" s="27">
        <v>411</v>
      </c>
      <c r="AG15" s="27">
        <v>2213</v>
      </c>
      <c r="AH15" s="27">
        <v>10080</v>
      </c>
      <c r="AI15" s="28" t="s">
        <v>0</v>
      </c>
      <c r="AJ15" s="27">
        <v>6188</v>
      </c>
      <c r="AK15" s="29">
        <v>20</v>
      </c>
      <c r="AL15" s="26">
        <v>5558</v>
      </c>
      <c r="AM15" s="30">
        <v>3332</v>
      </c>
      <c r="AN15" s="31" t="s">
        <v>0</v>
      </c>
    </row>
    <row r="16" spans="2:40" ht="13.75" customHeight="1">
      <c r="B16" s="14">
        <v>1954</v>
      </c>
      <c r="C16" s="15">
        <v>1360405</v>
      </c>
      <c r="D16" s="16">
        <v>3081</v>
      </c>
      <c r="E16" s="16">
        <v>5753</v>
      </c>
      <c r="F16" s="17">
        <v>198</v>
      </c>
      <c r="G16" s="17">
        <v>1466</v>
      </c>
      <c r="H16" s="17">
        <v>214</v>
      </c>
      <c r="I16" s="19">
        <v>58545</v>
      </c>
      <c r="J16" s="19">
        <v>27533</v>
      </c>
      <c r="K16" s="19">
        <v>6200</v>
      </c>
      <c r="L16" s="20" t="s">
        <v>0</v>
      </c>
      <c r="M16" s="21">
        <v>948587</v>
      </c>
      <c r="N16" s="19">
        <v>128772</v>
      </c>
      <c r="O16" s="19">
        <v>25538</v>
      </c>
      <c r="P16" s="19">
        <v>42940</v>
      </c>
      <c r="Q16" s="19">
        <v>2830</v>
      </c>
      <c r="R16" s="19">
        <v>619</v>
      </c>
      <c r="S16" s="19">
        <v>17035</v>
      </c>
      <c r="T16" s="22">
        <v>4148</v>
      </c>
      <c r="U16" s="22">
        <v>1915</v>
      </c>
      <c r="V16" s="20" t="s">
        <v>0</v>
      </c>
      <c r="W16" s="23">
        <v>1026</v>
      </c>
      <c r="X16" s="14">
        <v>1954</v>
      </c>
      <c r="Y16" s="24" t="s">
        <v>0</v>
      </c>
      <c r="Z16" s="25">
        <v>36072</v>
      </c>
      <c r="AA16" s="25" t="s">
        <v>0</v>
      </c>
      <c r="AB16" s="23">
        <v>3881</v>
      </c>
      <c r="AC16" s="26">
        <v>1902</v>
      </c>
      <c r="AD16" s="27">
        <v>9977</v>
      </c>
      <c r="AE16" s="27">
        <v>2090</v>
      </c>
      <c r="AF16" s="27">
        <v>365</v>
      </c>
      <c r="AG16" s="27">
        <v>2149</v>
      </c>
      <c r="AH16" s="27">
        <v>9759</v>
      </c>
      <c r="AI16" s="28" t="s">
        <v>0</v>
      </c>
      <c r="AJ16" s="27">
        <v>6238</v>
      </c>
      <c r="AK16" s="29">
        <v>80</v>
      </c>
      <c r="AL16" s="26">
        <v>5712</v>
      </c>
      <c r="AM16" s="30">
        <v>1668</v>
      </c>
      <c r="AN16" s="31" t="s">
        <v>0</v>
      </c>
    </row>
    <row r="17" spans="2:40" ht="13.75" customHeight="1">
      <c r="B17" s="14">
        <v>1955</v>
      </c>
      <c r="C17" s="15">
        <v>1478202</v>
      </c>
      <c r="D17" s="16">
        <v>3066</v>
      </c>
      <c r="E17" s="16">
        <v>5878</v>
      </c>
      <c r="F17" s="17">
        <v>201</v>
      </c>
      <c r="G17" s="17">
        <v>1697</v>
      </c>
      <c r="H17" s="17">
        <v>187</v>
      </c>
      <c r="I17" s="19">
        <v>65978</v>
      </c>
      <c r="J17" s="19">
        <v>30808</v>
      </c>
      <c r="K17" s="19">
        <v>6534</v>
      </c>
      <c r="L17" s="20" t="s">
        <v>0</v>
      </c>
      <c r="M17" s="21">
        <v>1056974</v>
      </c>
      <c r="N17" s="19">
        <v>124633</v>
      </c>
      <c r="O17" s="19">
        <v>28419</v>
      </c>
      <c r="P17" s="19">
        <v>37527</v>
      </c>
      <c r="Q17" s="19">
        <v>2594</v>
      </c>
      <c r="R17" s="19">
        <v>461</v>
      </c>
      <c r="S17" s="19">
        <v>18225</v>
      </c>
      <c r="T17" s="22">
        <v>4046</v>
      </c>
      <c r="U17" s="22">
        <v>1835</v>
      </c>
      <c r="V17" s="20" t="s">
        <v>0</v>
      </c>
      <c r="W17" s="23">
        <v>761</v>
      </c>
      <c r="X17" s="14">
        <v>1955</v>
      </c>
      <c r="Y17" s="24" t="s">
        <v>0</v>
      </c>
      <c r="Z17" s="25">
        <v>42550</v>
      </c>
      <c r="AA17" s="25" t="s">
        <v>0</v>
      </c>
      <c r="AB17" s="23">
        <v>3394</v>
      </c>
      <c r="AC17" s="26">
        <v>1922</v>
      </c>
      <c r="AD17" s="27">
        <v>9550</v>
      </c>
      <c r="AE17" s="27">
        <v>1291</v>
      </c>
      <c r="AF17" s="27">
        <v>414</v>
      </c>
      <c r="AG17" s="27">
        <v>2132</v>
      </c>
      <c r="AH17" s="27">
        <v>10141</v>
      </c>
      <c r="AI17" s="28" t="s">
        <v>0</v>
      </c>
      <c r="AJ17" s="27">
        <v>6005</v>
      </c>
      <c r="AK17" s="29">
        <v>80</v>
      </c>
      <c r="AL17" s="26">
        <v>5503</v>
      </c>
      <c r="AM17" s="30">
        <v>2098</v>
      </c>
      <c r="AN17" s="31" t="s">
        <v>0</v>
      </c>
    </row>
    <row r="18" spans="2:40" ht="13.75" customHeight="1">
      <c r="B18" s="14"/>
      <c r="C18" s="15"/>
      <c r="D18" s="16"/>
      <c r="E18" s="16"/>
      <c r="F18" s="17"/>
      <c r="G18" s="17"/>
      <c r="H18" s="17"/>
      <c r="I18" s="19"/>
      <c r="J18" s="19"/>
      <c r="K18" s="19"/>
      <c r="L18" s="20"/>
      <c r="M18" s="21"/>
      <c r="N18" s="19"/>
      <c r="O18" s="19"/>
      <c r="P18" s="19"/>
      <c r="Q18" s="19"/>
      <c r="R18" s="19"/>
      <c r="S18" s="19"/>
      <c r="T18" s="22"/>
      <c r="U18" s="22"/>
      <c r="V18" s="20"/>
      <c r="W18" s="23"/>
      <c r="X18" s="14"/>
      <c r="Y18" s="24"/>
      <c r="Z18" s="25"/>
      <c r="AA18" s="25"/>
      <c r="AB18" s="23"/>
      <c r="AC18" s="26"/>
      <c r="AD18" s="27"/>
      <c r="AE18" s="27"/>
      <c r="AF18" s="27"/>
      <c r="AG18" s="27"/>
      <c r="AH18" s="27"/>
      <c r="AI18" s="28"/>
      <c r="AJ18" s="27"/>
      <c r="AK18" s="29"/>
      <c r="AL18" s="26"/>
      <c r="AM18" s="30"/>
      <c r="AN18" s="31"/>
    </row>
    <row r="19" spans="2:40" ht="13.75" customHeight="1">
      <c r="B19" s="14">
        <v>1956</v>
      </c>
      <c r="C19" s="15">
        <v>1410441</v>
      </c>
      <c r="D19" s="16">
        <v>2617</v>
      </c>
      <c r="E19" s="16">
        <v>5285</v>
      </c>
      <c r="F19" s="17">
        <v>192</v>
      </c>
      <c r="G19" s="17">
        <v>1562</v>
      </c>
      <c r="H19" s="17">
        <v>122</v>
      </c>
      <c r="I19" s="19">
        <v>66883</v>
      </c>
      <c r="J19" s="19">
        <v>36039</v>
      </c>
      <c r="K19" s="19">
        <v>7181</v>
      </c>
      <c r="L19" s="20" t="s">
        <v>0</v>
      </c>
      <c r="M19" s="21">
        <v>1007649</v>
      </c>
      <c r="N19" s="19">
        <v>101558</v>
      </c>
      <c r="O19" s="19">
        <v>27736</v>
      </c>
      <c r="P19" s="19">
        <v>31445</v>
      </c>
      <c r="Q19" s="19">
        <v>2290</v>
      </c>
      <c r="R19" s="19">
        <v>453</v>
      </c>
      <c r="S19" s="19">
        <v>16360</v>
      </c>
      <c r="T19" s="22">
        <v>3749</v>
      </c>
      <c r="U19" s="22">
        <v>1658</v>
      </c>
      <c r="V19" s="20" t="s">
        <v>0</v>
      </c>
      <c r="W19" s="23">
        <v>901</v>
      </c>
      <c r="X19" s="14">
        <v>1956</v>
      </c>
      <c r="Y19" s="24" t="s">
        <v>0</v>
      </c>
      <c r="Z19" s="25">
        <v>56339</v>
      </c>
      <c r="AA19" s="25" t="s">
        <v>0</v>
      </c>
      <c r="AB19" s="23">
        <v>2806</v>
      </c>
      <c r="AC19" s="26">
        <v>1607</v>
      </c>
      <c r="AD19" s="27">
        <v>8729</v>
      </c>
      <c r="AE19" s="27">
        <v>1032</v>
      </c>
      <c r="AF19" s="27">
        <v>325</v>
      </c>
      <c r="AG19" s="27">
        <v>1776</v>
      </c>
      <c r="AH19" s="27">
        <v>9044</v>
      </c>
      <c r="AI19" s="28" t="s">
        <v>0</v>
      </c>
      <c r="AJ19" s="27">
        <v>5411</v>
      </c>
      <c r="AK19" s="29">
        <v>23</v>
      </c>
      <c r="AL19" s="26">
        <v>5075</v>
      </c>
      <c r="AM19" s="30">
        <v>1924</v>
      </c>
      <c r="AN19" s="31" t="s">
        <v>0</v>
      </c>
    </row>
    <row r="20" spans="2:40" ht="13.75" customHeight="1">
      <c r="B20" s="14">
        <v>1957</v>
      </c>
      <c r="C20" s="15">
        <v>1426029</v>
      </c>
      <c r="D20" s="16">
        <v>2524</v>
      </c>
      <c r="E20" s="16">
        <v>5029</v>
      </c>
      <c r="F20" s="17">
        <v>147</v>
      </c>
      <c r="G20" s="17">
        <v>1560</v>
      </c>
      <c r="H20" s="17">
        <v>123</v>
      </c>
      <c r="I20" s="19">
        <v>70023</v>
      </c>
      <c r="J20" s="19">
        <v>38038</v>
      </c>
      <c r="K20" s="19">
        <v>6964</v>
      </c>
      <c r="L20" s="20" t="s">
        <v>0</v>
      </c>
      <c r="M20" s="21">
        <v>1005101</v>
      </c>
      <c r="N20" s="19">
        <v>100767</v>
      </c>
      <c r="O20" s="19">
        <v>28269</v>
      </c>
      <c r="P20" s="19">
        <v>31143</v>
      </c>
      <c r="Q20" s="19">
        <v>2252</v>
      </c>
      <c r="R20" s="19">
        <v>525</v>
      </c>
      <c r="S20" s="19">
        <v>14067</v>
      </c>
      <c r="T20" s="22">
        <v>4121</v>
      </c>
      <c r="U20" s="22">
        <v>1881</v>
      </c>
      <c r="V20" s="20" t="s">
        <v>0</v>
      </c>
      <c r="W20" s="23">
        <v>1198</v>
      </c>
      <c r="X20" s="14">
        <v>1957</v>
      </c>
      <c r="Y20" s="24" t="s">
        <v>0</v>
      </c>
      <c r="Z20" s="25">
        <v>71600</v>
      </c>
      <c r="AA20" s="25" t="s">
        <v>0</v>
      </c>
      <c r="AB20" s="23">
        <v>2395</v>
      </c>
      <c r="AC20" s="26">
        <v>1520</v>
      </c>
      <c r="AD20" s="27">
        <v>8547</v>
      </c>
      <c r="AE20" s="27">
        <v>1318</v>
      </c>
      <c r="AF20" s="27">
        <v>253</v>
      </c>
      <c r="AG20" s="27">
        <v>1788</v>
      </c>
      <c r="AH20" s="27">
        <v>9066</v>
      </c>
      <c r="AI20" s="28" t="s">
        <v>0</v>
      </c>
      <c r="AJ20" s="27">
        <v>5798</v>
      </c>
      <c r="AK20" s="29">
        <v>30</v>
      </c>
      <c r="AL20" s="26">
        <v>5544</v>
      </c>
      <c r="AM20" s="30">
        <v>1823</v>
      </c>
      <c r="AN20" s="31" t="s">
        <v>0</v>
      </c>
    </row>
    <row r="21" spans="2:40" ht="13.75" customHeight="1">
      <c r="B21" s="14">
        <v>1958</v>
      </c>
      <c r="C21" s="15">
        <v>1440259</v>
      </c>
      <c r="D21" s="16">
        <v>2683</v>
      </c>
      <c r="E21" s="16">
        <v>5442</v>
      </c>
      <c r="F21" s="17">
        <v>153</v>
      </c>
      <c r="G21" s="17">
        <v>1661</v>
      </c>
      <c r="H21" s="17">
        <v>184</v>
      </c>
      <c r="I21" s="19">
        <v>73985</v>
      </c>
      <c r="J21" s="19">
        <v>45797</v>
      </c>
      <c r="K21" s="19">
        <v>8088</v>
      </c>
      <c r="L21" s="21">
        <v>35</v>
      </c>
      <c r="M21" s="21">
        <v>990602</v>
      </c>
      <c r="N21" s="19">
        <v>98174</v>
      </c>
      <c r="O21" s="19">
        <v>38684</v>
      </c>
      <c r="P21" s="19">
        <v>26362</v>
      </c>
      <c r="Q21" s="19">
        <v>2113</v>
      </c>
      <c r="R21" s="19">
        <v>458</v>
      </c>
      <c r="S21" s="19">
        <v>10489</v>
      </c>
      <c r="T21" s="22">
        <v>5988</v>
      </c>
      <c r="U21" s="22">
        <v>2234</v>
      </c>
      <c r="V21" s="20" t="s">
        <v>0</v>
      </c>
      <c r="W21" s="23">
        <v>1121</v>
      </c>
      <c r="X21" s="14">
        <v>1958</v>
      </c>
      <c r="Y21" s="24" t="s">
        <v>0</v>
      </c>
      <c r="Z21" s="25">
        <v>86329</v>
      </c>
      <c r="AA21" s="25" t="s">
        <v>0</v>
      </c>
      <c r="AB21" s="23">
        <v>2151</v>
      </c>
      <c r="AC21" s="26">
        <v>1720</v>
      </c>
      <c r="AD21" s="27">
        <v>7859</v>
      </c>
      <c r="AE21" s="27">
        <v>816</v>
      </c>
      <c r="AF21" s="27">
        <v>150</v>
      </c>
      <c r="AG21" s="27">
        <v>1877</v>
      </c>
      <c r="AH21" s="27">
        <v>9727</v>
      </c>
      <c r="AI21" s="28" t="s">
        <v>0</v>
      </c>
      <c r="AJ21" s="27">
        <v>5573</v>
      </c>
      <c r="AK21" s="29">
        <v>28</v>
      </c>
      <c r="AL21" s="26">
        <v>5381</v>
      </c>
      <c r="AM21" s="30">
        <v>1627</v>
      </c>
      <c r="AN21" s="31" t="s">
        <v>0</v>
      </c>
    </row>
    <row r="22" spans="2:40" ht="13.75" customHeight="1">
      <c r="B22" s="14">
        <v>1959</v>
      </c>
      <c r="C22" s="15">
        <v>1483258</v>
      </c>
      <c r="D22" s="16">
        <v>2683</v>
      </c>
      <c r="E22" s="16">
        <v>5192</v>
      </c>
      <c r="F22" s="17">
        <v>154</v>
      </c>
      <c r="G22" s="17">
        <v>1663</v>
      </c>
      <c r="H22" s="17">
        <v>155</v>
      </c>
      <c r="I22" s="19">
        <v>73014</v>
      </c>
      <c r="J22" s="19">
        <v>46484</v>
      </c>
      <c r="K22" s="19">
        <v>7354</v>
      </c>
      <c r="L22" s="21">
        <v>69</v>
      </c>
      <c r="M22" s="21">
        <v>1027992</v>
      </c>
      <c r="N22" s="19">
        <v>89457</v>
      </c>
      <c r="O22" s="19">
        <v>41599</v>
      </c>
      <c r="P22" s="19">
        <v>24241</v>
      </c>
      <c r="Q22" s="19">
        <v>2811</v>
      </c>
      <c r="R22" s="19">
        <v>351</v>
      </c>
      <c r="S22" s="19">
        <v>11533</v>
      </c>
      <c r="T22" s="22">
        <v>6140</v>
      </c>
      <c r="U22" s="22">
        <v>2338</v>
      </c>
      <c r="V22" s="20" t="s">
        <v>0</v>
      </c>
      <c r="W22" s="23">
        <v>1362</v>
      </c>
      <c r="X22" s="14">
        <v>1959</v>
      </c>
      <c r="Y22" s="24" t="s">
        <v>0</v>
      </c>
      <c r="Z22" s="25">
        <v>100466</v>
      </c>
      <c r="AA22" s="25" t="s">
        <v>0</v>
      </c>
      <c r="AB22" s="23">
        <v>2178</v>
      </c>
      <c r="AC22" s="26">
        <v>1662</v>
      </c>
      <c r="AD22" s="27">
        <v>7430</v>
      </c>
      <c r="AE22" s="27">
        <v>584</v>
      </c>
      <c r="AF22" s="27">
        <v>124</v>
      </c>
      <c r="AG22" s="27">
        <v>2001</v>
      </c>
      <c r="AH22" s="27">
        <v>9367</v>
      </c>
      <c r="AI22" s="27">
        <v>8520</v>
      </c>
      <c r="AJ22" s="27">
        <v>5586</v>
      </c>
      <c r="AK22" s="29">
        <v>30</v>
      </c>
      <c r="AL22" s="26">
        <v>5446</v>
      </c>
      <c r="AM22" s="30">
        <v>1374</v>
      </c>
      <c r="AN22" s="31" t="s">
        <v>0</v>
      </c>
    </row>
    <row r="23" spans="2:40" ht="13.75" customHeight="1">
      <c r="B23" s="14">
        <v>1960</v>
      </c>
      <c r="C23" s="15">
        <v>1495888</v>
      </c>
      <c r="D23" s="16">
        <v>2648</v>
      </c>
      <c r="E23" s="16">
        <v>5198</v>
      </c>
      <c r="F23" s="17">
        <v>136</v>
      </c>
      <c r="G23" s="17">
        <v>1605</v>
      </c>
      <c r="H23" s="17">
        <v>177</v>
      </c>
      <c r="I23" s="19">
        <v>68304</v>
      </c>
      <c r="J23" s="19">
        <v>44250</v>
      </c>
      <c r="K23" s="19">
        <v>6717</v>
      </c>
      <c r="L23" s="21">
        <v>92</v>
      </c>
      <c r="M23" s="21">
        <v>1038418</v>
      </c>
      <c r="N23" s="19">
        <v>82886</v>
      </c>
      <c r="O23" s="19">
        <v>41060</v>
      </c>
      <c r="P23" s="19">
        <v>22144</v>
      </c>
      <c r="Q23" s="19">
        <v>2285</v>
      </c>
      <c r="R23" s="19">
        <v>311</v>
      </c>
      <c r="S23" s="19">
        <v>12282</v>
      </c>
      <c r="T23" s="22">
        <v>6342</v>
      </c>
      <c r="U23" s="22">
        <v>2510</v>
      </c>
      <c r="V23" s="20" t="s">
        <v>0</v>
      </c>
      <c r="W23" s="23">
        <v>1541</v>
      </c>
      <c r="X23" s="14">
        <v>1960</v>
      </c>
      <c r="Y23" s="24" t="s">
        <v>0</v>
      </c>
      <c r="Z23" s="25">
        <v>117071</v>
      </c>
      <c r="AA23" s="25" t="s">
        <v>0</v>
      </c>
      <c r="AB23" s="23">
        <v>2079</v>
      </c>
      <c r="AC23" s="26">
        <v>1743</v>
      </c>
      <c r="AD23" s="27">
        <v>8189</v>
      </c>
      <c r="AE23" s="27">
        <v>1005</v>
      </c>
      <c r="AF23" s="27">
        <v>166</v>
      </c>
      <c r="AG23" s="27">
        <v>2054</v>
      </c>
      <c r="AH23" s="27">
        <v>9224</v>
      </c>
      <c r="AI23" s="27">
        <v>8393</v>
      </c>
      <c r="AJ23" s="27">
        <v>6089</v>
      </c>
      <c r="AK23" s="29">
        <v>18</v>
      </c>
      <c r="AL23" s="26">
        <v>5942</v>
      </c>
      <c r="AM23" s="30">
        <v>1371</v>
      </c>
      <c r="AN23" s="31" t="s">
        <v>0</v>
      </c>
    </row>
    <row r="24" spans="2:40" ht="13.75" customHeight="1">
      <c r="B24" s="14"/>
      <c r="C24" s="15"/>
      <c r="D24" s="16"/>
      <c r="E24" s="16"/>
      <c r="F24" s="17"/>
      <c r="G24" s="17"/>
      <c r="H24" s="17"/>
      <c r="I24" s="19"/>
      <c r="J24" s="19"/>
      <c r="K24" s="19"/>
      <c r="L24" s="21"/>
      <c r="M24" s="21"/>
      <c r="N24" s="19"/>
      <c r="O24" s="19"/>
      <c r="P24" s="19"/>
      <c r="Q24" s="19"/>
      <c r="R24" s="19"/>
      <c r="S24" s="19"/>
      <c r="T24" s="22"/>
      <c r="U24" s="22"/>
      <c r="V24" s="20"/>
      <c r="W24" s="23"/>
      <c r="X24" s="14"/>
      <c r="Y24" s="24"/>
      <c r="Z24" s="25"/>
      <c r="AA24" s="25"/>
      <c r="AB24" s="23"/>
      <c r="AC24" s="26"/>
      <c r="AD24" s="27"/>
      <c r="AE24" s="27"/>
      <c r="AF24" s="27"/>
      <c r="AG24" s="27"/>
      <c r="AH24" s="27"/>
      <c r="AI24" s="27"/>
      <c r="AJ24" s="27"/>
      <c r="AK24" s="29"/>
      <c r="AL24" s="26"/>
      <c r="AM24" s="30"/>
      <c r="AN24" s="31"/>
    </row>
    <row r="25" spans="2:40" ht="13.75" customHeight="1">
      <c r="B25" s="14">
        <v>1961</v>
      </c>
      <c r="C25" s="15">
        <v>1530464</v>
      </c>
      <c r="D25" s="16">
        <v>2619</v>
      </c>
      <c r="E25" s="16">
        <v>4491</v>
      </c>
      <c r="F25" s="17">
        <v>100</v>
      </c>
      <c r="G25" s="17">
        <v>1562</v>
      </c>
      <c r="H25" s="17">
        <v>175</v>
      </c>
      <c r="I25" s="19">
        <v>68321</v>
      </c>
      <c r="J25" s="19">
        <v>45650</v>
      </c>
      <c r="K25" s="19">
        <v>6807</v>
      </c>
      <c r="L25" s="21">
        <v>90</v>
      </c>
      <c r="M25" s="21">
        <v>1051874</v>
      </c>
      <c r="N25" s="19">
        <v>82357</v>
      </c>
      <c r="O25" s="19">
        <v>45306</v>
      </c>
      <c r="P25" s="19">
        <v>21614</v>
      </c>
      <c r="Q25" s="19">
        <v>2302</v>
      </c>
      <c r="R25" s="19">
        <v>378</v>
      </c>
      <c r="S25" s="19">
        <v>12768</v>
      </c>
      <c r="T25" s="22">
        <v>6487</v>
      </c>
      <c r="U25" s="22">
        <v>2955</v>
      </c>
      <c r="V25" s="20" t="s">
        <v>0</v>
      </c>
      <c r="W25" s="23">
        <v>1674</v>
      </c>
      <c r="X25" s="14">
        <v>1961</v>
      </c>
      <c r="Y25" s="24" t="s">
        <v>0</v>
      </c>
      <c r="Z25" s="25">
        <v>129549</v>
      </c>
      <c r="AA25" s="25" t="s">
        <v>0</v>
      </c>
      <c r="AB25" s="23">
        <v>1944</v>
      </c>
      <c r="AC25" s="26">
        <v>1757</v>
      </c>
      <c r="AD25" s="27">
        <v>8639</v>
      </c>
      <c r="AE25" s="27">
        <v>1671</v>
      </c>
      <c r="AF25" s="27">
        <v>186</v>
      </c>
      <c r="AG25" s="27">
        <v>2133</v>
      </c>
      <c r="AH25" s="27">
        <v>9088</v>
      </c>
      <c r="AI25" s="27">
        <v>8067</v>
      </c>
      <c r="AJ25" s="27">
        <v>8020</v>
      </c>
      <c r="AK25" s="29">
        <v>24</v>
      </c>
      <c r="AL25" s="26">
        <v>7876</v>
      </c>
      <c r="AM25" s="30">
        <v>1840</v>
      </c>
      <c r="AN25" s="31" t="s">
        <v>0</v>
      </c>
    </row>
    <row r="26" spans="2:40" ht="13.75" customHeight="1">
      <c r="B26" s="14">
        <v>1962</v>
      </c>
      <c r="C26" s="15">
        <v>1522480</v>
      </c>
      <c r="D26" s="16">
        <v>2348</v>
      </c>
      <c r="E26" s="16">
        <v>4142</v>
      </c>
      <c r="F26" s="17">
        <v>93</v>
      </c>
      <c r="G26" s="17">
        <v>1449</v>
      </c>
      <c r="H26" s="17">
        <v>149</v>
      </c>
      <c r="I26" s="19">
        <v>63918</v>
      </c>
      <c r="J26" s="19">
        <v>43167</v>
      </c>
      <c r="K26" s="19">
        <v>5966</v>
      </c>
      <c r="L26" s="21">
        <v>110</v>
      </c>
      <c r="M26" s="21">
        <v>1055237</v>
      </c>
      <c r="N26" s="19">
        <v>77637</v>
      </c>
      <c r="O26" s="19">
        <v>45034</v>
      </c>
      <c r="P26" s="19">
        <v>18743</v>
      </c>
      <c r="Q26" s="19">
        <v>2178</v>
      </c>
      <c r="R26" s="19">
        <v>403</v>
      </c>
      <c r="S26" s="19">
        <v>11019</v>
      </c>
      <c r="T26" s="22">
        <v>6125</v>
      </c>
      <c r="U26" s="22">
        <v>3087</v>
      </c>
      <c r="V26" s="20" t="s">
        <v>0</v>
      </c>
      <c r="W26" s="23">
        <v>1988</v>
      </c>
      <c r="X26" s="14">
        <v>1962</v>
      </c>
      <c r="Y26" s="24" t="s">
        <v>0</v>
      </c>
      <c r="Z26" s="25">
        <v>137696</v>
      </c>
      <c r="AA26" s="25" t="s">
        <v>0</v>
      </c>
      <c r="AB26" s="23">
        <v>1740</v>
      </c>
      <c r="AC26" s="26">
        <v>1567</v>
      </c>
      <c r="AD26" s="27">
        <v>8631</v>
      </c>
      <c r="AE26" s="27">
        <v>1356</v>
      </c>
      <c r="AF26" s="27">
        <v>229</v>
      </c>
      <c r="AG26" s="27">
        <v>1808</v>
      </c>
      <c r="AH26" s="27">
        <v>9287</v>
      </c>
      <c r="AI26" s="27">
        <v>7522</v>
      </c>
      <c r="AJ26" s="27">
        <v>7708</v>
      </c>
      <c r="AK26" s="29">
        <v>35</v>
      </c>
      <c r="AL26" s="26">
        <v>7561</v>
      </c>
      <c r="AM26" s="30">
        <v>1792</v>
      </c>
      <c r="AN26" s="31" t="s">
        <v>0</v>
      </c>
    </row>
    <row r="27" spans="2:40" ht="13.75" customHeight="1">
      <c r="B27" s="14">
        <v>1963</v>
      </c>
      <c r="C27" s="15">
        <v>1557803</v>
      </c>
      <c r="D27" s="16">
        <v>2283</v>
      </c>
      <c r="E27" s="16">
        <v>4021</v>
      </c>
      <c r="F27" s="17">
        <v>92</v>
      </c>
      <c r="G27" s="17">
        <v>1271</v>
      </c>
      <c r="H27" s="17">
        <v>118</v>
      </c>
      <c r="I27" s="19">
        <v>59730</v>
      </c>
      <c r="J27" s="19">
        <v>44687</v>
      </c>
      <c r="K27" s="19">
        <v>6339</v>
      </c>
      <c r="L27" s="21">
        <v>147</v>
      </c>
      <c r="M27" s="21">
        <v>1066044</v>
      </c>
      <c r="N27" s="19">
        <v>70569</v>
      </c>
      <c r="O27" s="19">
        <v>42032</v>
      </c>
      <c r="P27" s="19">
        <v>15682</v>
      </c>
      <c r="Q27" s="19">
        <v>1986</v>
      </c>
      <c r="R27" s="19">
        <v>277</v>
      </c>
      <c r="S27" s="19">
        <v>9773</v>
      </c>
      <c r="T27" s="22">
        <v>6239</v>
      </c>
      <c r="U27" s="22">
        <v>4195</v>
      </c>
      <c r="V27" s="20" t="s">
        <v>0</v>
      </c>
      <c r="W27" s="23">
        <v>1743</v>
      </c>
      <c r="X27" s="14">
        <v>1963</v>
      </c>
      <c r="Y27" s="24" t="s">
        <v>0</v>
      </c>
      <c r="Z27" s="25">
        <v>180327</v>
      </c>
      <c r="AA27" s="25" t="s">
        <v>0</v>
      </c>
      <c r="AB27" s="23">
        <v>1605</v>
      </c>
      <c r="AC27" s="26">
        <v>1493</v>
      </c>
      <c r="AD27" s="27">
        <v>7706</v>
      </c>
      <c r="AE27" s="27">
        <v>1303</v>
      </c>
      <c r="AF27" s="27">
        <v>334</v>
      </c>
      <c r="AG27" s="27">
        <v>1682</v>
      </c>
      <c r="AH27" s="27">
        <v>9357</v>
      </c>
      <c r="AI27" s="27">
        <v>7300</v>
      </c>
      <c r="AJ27" s="27">
        <v>7106</v>
      </c>
      <c r="AK27" s="29">
        <v>31</v>
      </c>
      <c r="AL27" s="26">
        <v>6965</v>
      </c>
      <c r="AM27" s="30">
        <v>1790</v>
      </c>
      <c r="AN27" s="31" t="s">
        <v>0</v>
      </c>
    </row>
    <row r="28" spans="2:40" ht="13.75" customHeight="1">
      <c r="B28" s="14">
        <v>1964</v>
      </c>
      <c r="C28" s="15">
        <v>1609741</v>
      </c>
      <c r="D28" s="16">
        <v>2366</v>
      </c>
      <c r="E28" s="16">
        <v>3926</v>
      </c>
      <c r="F28" s="17">
        <v>96</v>
      </c>
      <c r="G28" s="17">
        <v>1369</v>
      </c>
      <c r="H28" s="17">
        <v>152</v>
      </c>
      <c r="I28" s="19">
        <v>61282</v>
      </c>
      <c r="J28" s="19">
        <v>46965</v>
      </c>
      <c r="K28" s="19">
        <v>6995</v>
      </c>
      <c r="L28" s="21">
        <v>135</v>
      </c>
      <c r="M28" s="21">
        <v>1057531</v>
      </c>
      <c r="N28" s="19">
        <v>75891</v>
      </c>
      <c r="O28" s="19">
        <v>40892</v>
      </c>
      <c r="P28" s="19">
        <v>16734</v>
      </c>
      <c r="Q28" s="19">
        <v>2006</v>
      </c>
      <c r="R28" s="19">
        <v>429</v>
      </c>
      <c r="S28" s="19">
        <v>9848</v>
      </c>
      <c r="T28" s="22">
        <v>6857</v>
      </c>
      <c r="U28" s="22">
        <v>4293</v>
      </c>
      <c r="V28" s="20" t="s">
        <v>0</v>
      </c>
      <c r="W28" s="23">
        <v>2350</v>
      </c>
      <c r="X28" s="14">
        <v>1964</v>
      </c>
      <c r="Y28" s="24" t="s">
        <v>0</v>
      </c>
      <c r="Z28" s="25">
        <v>224383</v>
      </c>
      <c r="AA28" s="25" t="s">
        <v>0</v>
      </c>
      <c r="AB28" s="23">
        <v>1486</v>
      </c>
      <c r="AC28" s="26">
        <v>1597</v>
      </c>
      <c r="AD28" s="27">
        <v>7716</v>
      </c>
      <c r="AE28" s="27">
        <v>2149</v>
      </c>
      <c r="AF28" s="27">
        <v>256</v>
      </c>
      <c r="AG28" s="27">
        <v>1721</v>
      </c>
      <c r="AH28" s="27">
        <v>10312</v>
      </c>
      <c r="AI28" s="27">
        <v>6872</v>
      </c>
      <c r="AJ28" s="27">
        <v>9166</v>
      </c>
      <c r="AK28" s="29">
        <v>15</v>
      </c>
      <c r="AL28" s="26">
        <v>9057</v>
      </c>
      <c r="AM28" s="30">
        <v>3072</v>
      </c>
      <c r="AN28" s="31" t="s">
        <v>0</v>
      </c>
    </row>
    <row r="29" spans="2:40" ht="13.75" customHeight="1">
      <c r="B29" s="14">
        <v>1965</v>
      </c>
      <c r="C29" s="15">
        <v>1602430</v>
      </c>
      <c r="D29" s="16">
        <v>2288</v>
      </c>
      <c r="E29" s="16">
        <v>3886</v>
      </c>
      <c r="F29" s="17">
        <v>102</v>
      </c>
      <c r="G29" s="17">
        <v>1333</v>
      </c>
      <c r="H29" s="17">
        <v>161</v>
      </c>
      <c r="I29" s="19">
        <v>58702</v>
      </c>
      <c r="J29" s="19">
        <v>44103</v>
      </c>
      <c r="K29" s="19">
        <v>6176</v>
      </c>
      <c r="L29" s="21">
        <v>103</v>
      </c>
      <c r="M29" s="21">
        <v>1027473</v>
      </c>
      <c r="N29" s="19">
        <v>78609</v>
      </c>
      <c r="O29" s="19">
        <v>35287</v>
      </c>
      <c r="P29" s="19">
        <v>14922</v>
      </c>
      <c r="Q29" s="19">
        <v>1805</v>
      </c>
      <c r="R29" s="19">
        <v>351</v>
      </c>
      <c r="S29" s="19">
        <v>8316</v>
      </c>
      <c r="T29" s="22">
        <v>6648</v>
      </c>
      <c r="U29" s="22">
        <v>4710</v>
      </c>
      <c r="V29" s="20" t="s">
        <v>0</v>
      </c>
      <c r="W29" s="23">
        <v>3160</v>
      </c>
      <c r="X29" s="14">
        <v>1965</v>
      </c>
      <c r="Y29" s="24" t="s">
        <v>0</v>
      </c>
      <c r="Z29" s="25">
        <v>258805</v>
      </c>
      <c r="AA29" s="25" t="s">
        <v>0</v>
      </c>
      <c r="AB29" s="23">
        <v>1321</v>
      </c>
      <c r="AC29" s="27">
        <v>1457</v>
      </c>
      <c r="AD29" s="27">
        <v>8157</v>
      </c>
      <c r="AE29" s="27">
        <v>1820</v>
      </c>
      <c r="AF29" s="27">
        <v>250</v>
      </c>
      <c r="AG29" s="27">
        <v>2110</v>
      </c>
      <c r="AH29" s="27">
        <v>9750</v>
      </c>
      <c r="AI29" s="27">
        <v>6243</v>
      </c>
      <c r="AJ29" s="27">
        <v>8524</v>
      </c>
      <c r="AK29" s="28">
        <v>44</v>
      </c>
      <c r="AL29" s="27">
        <v>8374</v>
      </c>
      <c r="AM29" s="30">
        <v>4751</v>
      </c>
      <c r="AN29" s="31" t="s">
        <v>0</v>
      </c>
    </row>
    <row r="30" spans="2:40" ht="13.75" customHeight="1">
      <c r="B30" s="14"/>
      <c r="C30" s="15"/>
      <c r="D30" s="16"/>
      <c r="E30" s="16"/>
      <c r="F30" s="17"/>
      <c r="G30" s="17"/>
      <c r="H30" s="17"/>
      <c r="I30" s="19"/>
      <c r="J30" s="19"/>
      <c r="K30" s="19"/>
      <c r="L30" s="21"/>
      <c r="M30" s="21"/>
      <c r="N30" s="19"/>
      <c r="O30" s="19"/>
      <c r="P30" s="19"/>
      <c r="Q30" s="19"/>
      <c r="R30" s="19"/>
      <c r="S30" s="19"/>
      <c r="T30" s="22"/>
      <c r="U30" s="22"/>
      <c r="V30" s="20"/>
      <c r="W30" s="23"/>
      <c r="X30" s="14"/>
      <c r="Y30" s="24"/>
      <c r="Z30" s="25"/>
      <c r="AA30" s="22"/>
      <c r="AB30" s="23"/>
      <c r="AC30" s="27"/>
      <c r="AD30" s="27"/>
      <c r="AE30" s="27"/>
      <c r="AF30" s="27"/>
      <c r="AG30" s="27"/>
      <c r="AH30" s="27"/>
      <c r="AI30" s="27"/>
      <c r="AJ30" s="27"/>
      <c r="AK30" s="28"/>
      <c r="AL30" s="27"/>
      <c r="AM30" s="30"/>
      <c r="AN30" s="31"/>
    </row>
    <row r="31" spans="2:40" ht="13.75" customHeight="1">
      <c r="B31" s="14">
        <v>1966</v>
      </c>
      <c r="C31" s="15">
        <v>1590681</v>
      </c>
      <c r="D31" s="16">
        <v>2198</v>
      </c>
      <c r="E31" s="16">
        <v>3558</v>
      </c>
      <c r="F31" s="17">
        <v>141</v>
      </c>
      <c r="G31" s="17">
        <v>1228</v>
      </c>
      <c r="H31" s="17">
        <v>180</v>
      </c>
      <c r="I31" s="19">
        <v>59080</v>
      </c>
      <c r="J31" s="19">
        <v>41132</v>
      </c>
      <c r="K31" s="19">
        <v>5613</v>
      </c>
      <c r="L31" s="21">
        <v>149</v>
      </c>
      <c r="M31" s="21">
        <v>1001412</v>
      </c>
      <c r="N31" s="19">
        <v>70226</v>
      </c>
      <c r="O31" s="19">
        <v>27454</v>
      </c>
      <c r="P31" s="19">
        <v>13180</v>
      </c>
      <c r="Q31" s="19">
        <v>1790</v>
      </c>
      <c r="R31" s="19">
        <v>406</v>
      </c>
      <c r="S31" s="19">
        <v>6926</v>
      </c>
      <c r="T31" s="19">
        <v>6583</v>
      </c>
      <c r="U31" s="19">
        <v>3268</v>
      </c>
      <c r="V31" s="20" t="s">
        <v>0</v>
      </c>
      <c r="W31" s="32">
        <v>4898</v>
      </c>
      <c r="X31" s="14">
        <v>1966</v>
      </c>
      <c r="Y31" s="24" t="s">
        <v>0</v>
      </c>
      <c r="Z31" s="25">
        <v>298590</v>
      </c>
      <c r="AA31" s="22">
        <v>296804</v>
      </c>
      <c r="AB31" s="23">
        <v>1007</v>
      </c>
      <c r="AC31" s="27">
        <v>1421</v>
      </c>
      <c r="AD31" s="27">
        <v>6829</v>
      </c>
      <c r="AE31" s="27">
        <v>1672</v>
      </c>
      <c r="AF31" s="27">
        <v>272</v>
      </c>
      <c r="AG31" s="27">
        <v>2193</v>
      </c>
      <c r="AH31" s="27">
        <v>9950</v>
      </c>
      <c r="AI31" s="27">
        <v>6043</v>
      </c>
      <c r="AJ31" s="27">
        <v>7264</v>
      </c>
      <c r="AK31" s="28">
        <v>109</v>
      </c>
      <c r="AL31" s="27">
        <v>7023</v>
      </c>
      <c r="AM31" s="30">
        <v>5092</v>
      </c>
      <c r="AN31" s="31">
        <v>202</v>
      </c>
    </row>
    <row r="32" spans="2:40" ht="13.75" customHeight="1">
      <c r="B32" s="14">
        <v>1967</v>
      </c>
      <c r="C32" s="15">
        <v>1603471</v>
      </c>
      <c r="D32" s="16">
        <v>2111</v>
      </c>
      <c r="E32" s="16">
        <v>3009</v>
      </c>
      <c r="F32" s="17">
        <v>98</v>
      </c>
      <c r="G32" s="17">
        <v>1128</v>
      </c>
      <c r="H32" s="17">
        <v>177</v>
      </c>
      <c r="I32" s="19">
        <v>59234</v>
      </c>
      <c r="J32" s="19">
        <v>38136</v>
      </c>
      <c r="K32" s="19">
        <v>4627</v>
      </c>
      <c r="L32" s="21">
        <v>115</v>
      </c>
      <c r="M32" s="21">
        <v>954549</v>
      </c>
      <c r="N32" s="19">
        <v>61379</v>
      </c>
      <c r="O32" s="19">
        <v>21361</v>
      </c>
      <c r="P32" s="19">
        <v>10287</v>
      </c>
      <c r="Q32" s="19">
        <v>1480</v>
      </c>
      <c r="R32" s="19">
        <v>228</v>
      </c>
      <c r="S32" s="19">
        <v>5395</v>
      </c>
      <c r="T32" s="19">
        <v>6393</v>
      </c>
      <c r="U32" s="19">
        <v>3416</v>
      </c>
      <c r="V32" s="20" t="s">
        <v>0</v>
      </c>
      <c r="W32" s="32">
        <v>5313</v>
      </c>
      <c r="X32" s="14">
        <v>1967</v>
      </c>
      <c r="Y32" s="24" t="s">
        <v>0</v>
      </c>
      <c r="Z32" s="25">
        <v>385627</v>
      </c>
      <c r="AA32" s="22">
        <v>383631</v>
      </c>
      <c r="AB32" s="23">
        <v>916</v>
      </c>
      <c r="AC32" s="27">
        <v>1323</v>
      </c>
      <c r="AD32" s="27">
        <v>6984</v>
      </c>
      <c r="AE32" s="27">
        <v>1054</v>
      </c>
      <c r="AF32" s="27">
        <v>266</v>
      </c>
      <c r="AG32" s="27">
        <v>2525</v>
      </c>
      <c r="AH32" s="27">
        <v>10378</v>
      </c>
      <c r="AI32" s="27">
        <v>6114</v>
      </c>
      <c r="AJ32" s="27">
        <v>5154</v>
      </c>
      <c r="AK32" s="28">
        <v>56</v>
      </c>
      <c r="AL32" s="27">
        <v>5000</v>
      </c>
      <c r="AM32" s="30">
        <v>3815</v>
      </c>
      <c r="AN32" s="31">
        <v>101</v>
      </c>
    </row>
    <row r="33" spans="2:40" ht="13.75" customHeight="1">
      <c r="B33" s="14">
        <v>1968</v>
      </c>
      <c r="C33" s="15">
        <v>1742479</v>
      </c>
      <c r="D33" s="16">
        <v>2195</v>
      </c>
      <c r="E33" s="16">
        <v>2988</v>
      </c>
      <c r="F33" s="17">
        <v>86</v>
      </c>
      <c r="G33" s="17">
        <v>1088</v>
      </c>
      <c r="H33" s="17">
        <v>183</v>
      </c>
      <c r="I33" s="19">
        <v>57822</v>
      </c>
      <c r="J33" s="19">
        <v>36268</v>
      </c>
      <c r="K33" s="19">
        <v>4314</v>
      </c>
      <c r="L33" s="21">
        <v>144</v>
      </c>
      <c r="M33" s="21">
        <v>975347</v>
      </c>
      <c r="N33" s="19">
        <v>60706</v>
      </c>
      <c r="O33" s="19">
        <v>19030</v>
      </c>
      <c r="P33" s="19">
        <v>9657</v>
      </c>
      <c r="Q33" s="19">
        <v>1447</v>
      </c>
      <c r="R33" s="19">
        <v>378</v>
      </c>
      <c r="S33" s="19">
        <v>4335</v>
      </c>
      <c r="T33" s="19">
        <v>6136</v>
      </c>
      <c r="U33" s="19">
        <v>3604</v>
      </c>
      <c r="V33" s="19">
        <v>1670</v>
      </c>
      <c r="W33" s="32">
        <v>3369</v>
      </c>
      <c r="X33" s="14">
        <v>1968</v>
      </c>
      <c r="Y33" s="24" t="s">
        <v>0</v>
      </c>
      <c r="Z33" s="25">
        <v>510593</v>
      </c>
      <c r="AA33" s="22">
        <v>508281</v>
      </c>
      <c r="AB33" s="23">
        <v>1068</v>
      </c>
      <c r="AC33" s="27">
        <v>1415</v>
      </c>
      <c r="AD33" s="27">
        <v>6790</v>
      </c>
      <c r="AE33" s="27">
        <v>2063</v>
      </c>
      <c r="AF33" s="27">
        <v>266</v>
      </c>
      <c r="AG33" s="27">
        <v>2437</v>
      </c>
      <c r="AH33" s="27">
        <v>10692</v>
      </c>
      <c r="AI33" s="27">
        <v>6332</v>
      </c>
      <c r="AJ33" s="27">
        <v>5305</v>
      </c>
      <c r="AK33" s="28">
        <v>40</v>
      </c>
      <c r="AL33" s="27">
        <v>5115</v>
      </c>
      <c r="AM33" s="30">
        <v>3860</v>
      </c>
      <c r="AN33" s="31">
        <v>73</v>
      </c>
    </row>
    <row r="34" spans="2:40" ht="13.75" customHeight="1">
      <c r="B34" s="14">
        <v>1969</v>
      </c>
      <c r="C34" s="15">
        <v>1848740</v>
      </c>
      <c r="D34" s="16">
        <v>2098</v>
      </c>
      <c r="E34" s="16">
        <v>2724</v>
      </c>
      <c r="F34" s="17">
        <v>72</v>
      </c>
      <c r="G34" s="17">
        <v>1066</v>
      </c>
      <c r="H34" s="17">
        <v>172</v>
      </c>
      <c r="I34" s="19">
        <v>54392</v>
      </c>
      <c r="J34" s="19">
        <v>33134</v>
      </c>
      <c r="K34" s="19">
        <v>3967</v>
      </c>
      <c r="L34" s="21">
        <v>325</v>
      </c>
      <c r="M34" s="21">
        <v>1008013</v>
      </c>
      <c r="N34" s="19">
        <v>58662</v>
      </c>
      <c r="O34" s="19">
        <v>18204</v>
      </c>
      <c r="P34" s="19">
        <v>9001</v>
      </c>
      <c r="Q34" s="19">
        <v>1521</v>
      </c>
      <c r="R34" s="19">
        <v>333</v>
      </c>
      <c r="S34" s="19">
        <v>3836</v>
      </c>
      <c r="T34" s="19">
        <v>5682</v>
      </c>
      <c r="U34" s="19">
        <v>3609</v>
      </c>
      <c r="V34" s="19">
        <v>1435</v>
      </c>
      <c r="W34" s="32">
        <v>3977</v>
      </c>
      <c r="X34" s="14">
        <v>1969</v>
      </c>
      <c r="Y34" s="24" t="s">
        <v>0</v>
      </c>
      <c r="Z34" s="25">
        <v>597062</v>
      </c>
      <c r="AA34" s="22">
        <v>594790</v>
      </c>
      <c r="AB34" s="23">
        <v>971</v>
      </c>
      <c r="AC34" s="27">
        <v>1304</v>
      </c>
      <c r="AD34" s="27">
        <v>6014</v>
      </c>
      <c r="AE34" s="27">
        <v>1801</v>
      </c>
      <c r="AF34" s="27">
        <v>343</v>
      </c>
      <c r="AG34" s="27">
        <v>2754</v>
      </c>
      <c r="AH34" s="27">
        <v>10351</v>
      </c>
      <c r="AI34" s="27">
        <v>6165</v>
      </c>
      <c r="AJ34" s="27">
        <v>5560</v>
      </c>
      <c r="AK34" s="28">
        <v>45</v>
      </c>
      <c r="AL34" s="27">
        <v>5421</v>
      </c>
      <c r="AM34" s="30">
        <v>3448</v>
      </c>
      <c r="AN34" s="31">
        <v>93</v>
      </c>
    </row>
    <row r="35" spans="2:40" ht="13.75" customHeight="1">
      <c r="B35" s="14">
        <v>1970</v>
      </c>
      <c r="C35" s="15">
        <v>1932401</v>
      </c>
      <c r="D35" s="16">
        <v>1986</v>
      </c>
      <c r="E35" s="16">
        <v>2689</v>
      </c>
      <c r="F35" s="17">
        <v>42</v>
      </c>
      <c r="G35" s="17">
        <v>1028</v>
      </c>
      <c r="H35" s="17">
        <v>168</v>
      </c>
      <c r="I35" s="19">
        <v>50836</v>
      </c>
      <c r="J35" s="19">
        <v>32028</v>
      </c>
      <c r="K35" s="19">
        <v>3856</v>
      </c>
      <c r="L35" s="21">
        <v>219</v>
      </c>
      <c r="M35" s="21">
        <v>1039118</v>
      </c>
      <c r="N35" s="19">
        <v>58340</v>
      </c>
      <c r="O35" s="19">
        <v>18775</v>
      </c>
      <c r="P35" s="19">
        <v>9362</v>
      </c>
      <c r="Q35" s="19">
        <v>1910</v>
      </c>
      <c r="R35" s="19">
        <v>321</v>
      </c>
      <c r="S35" s="19">
        <v>3680</v>
      </c>
      <c r="T35" s="19">
        <v>5161</v>
      </c>
      <c r="U35" s="19">
        <v>3299</v>
      </c>
      <c r="V35" s="19">
        <v>1623</v>
      </c>
      <c r="W35" s="32">
        <v>4002</v>
      </c>
      <c r="X35" s="14">
        <v>1970</v>
      </c>
      <c r="Y35" s="24" t="s">
        <v>0</v>
      </c>
      <c r="Z35" s="25">
        <v>654942</v>
      </c>
      <c r="AA35" s="22">
        <v>652614</v>
      </c>
      <c r="AB35" s="23">
        <v>668</v>
      </c>
      <c r="AC35" s="27">
        <v>1587</v>
      </c>
      <c r="AD35" s="27">
        <v>5819</v>
      </c>
      <c r="AE35" s="27">
        <v>1276</v>
      </c>
      <c r="AF35" s="27">
        <v>351</v>
      </c>
      <c r="AG35" s="27">
        <v>2349</v>
      </c>
      <c r="AH35" s="27">
        <v>10355</v>
      </c>
      <c r="AI35" s="27">
        <v>5594</v>
      </c>
      <c r="AJ35" s="27">
        <v>6827</v>
      </c>
      <c r="AK35" s="28">
        <v>131</v>
      </c>
      <c r="AL35" s="27">
        <v>6594</v>
      </c>
      <c r="AM35" s="30">
        <v>4199</v>
      </c>
      <c r="AN35" s="31">
        <v>83</v>
      </c>
    </row>
    <row r="36" spans="2:40" ht="13.75" customHeight="1">
      <c r="B36" s="14"/>
      <c r="C36" s="15"/>
      <c r="D36" s="16"/>
      <c r="E36" s="16"/>
      <c r="F36" s="17"/>
      <c r="G36" s="17"/>
      <c r="H36" s="17"/>
      <c r="I36" s="19"/>
      <c r="J36" s="19"/>
      <c r="K36" s="19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32"/>
      <c r="X36" s="14"/>
      <c r="Y36" s="24"/>
      <c r="Z36" s="25"/>
      <c r="AA36" s="22"/>
      <c r="AB36" s="23"/>
      <c r="AC36" s="27"/>
      <c r="AD36" s="27"/>
      <c r="AE36" s="27"/>
      <c r="AF36" s="27"/>
      <c r="AG36" s="27"/>
      <c r="AH36" s="27"/>
      <c r="AI36" s="27"/>
      <c r="AJ36" s="27"/>
      <c r="AK36" s="28"/>
      <c r="AL36" s="27"/>
      <c r="AM36" s="30"/>
      <c r="AN36" s="31"/>
    </row>
    <row r="37" spans="2:40" ht="13.75" customHeight="1">
      <c r="B37" s="14">
        <v>1971</v>
      </c>
      <c r="C37" s="15">
        <v>1875383</v>
      </c>
      <c r="D37" s="16">
        <v>1941</v>
      </c>
      <c r="E37" s="16">
        <v>2439</v>
      </c>
      <c r="F37" s="17">
        <v>48</v>
      </c>
      <c r="G37" s="17">
        <v>921</v>
      </c>
      <c r="H37" s="17">
        <v>195</v>
      </c>
      <c r="I37" s="19">
        <v>46090</v>
      </c>
      <c r="J37" s="19">
        <v>28936</v>
      </c>
      <c r="K37" s="19">
        <v>3307</v>
      </c>
      <c r="L37" s="21">
        <v>259</v>
      </c>
      <c r="M37" s="21">
        <v>1026094</v>
      </c>
      <c r="N37" s="19">
        <v>51386</v>
      </c>
      <c r="O37" s="19">
        <v>17406</v>
      </c>
      <c r="P37" s="19">
        <v>8008</v>
      </c>
      <c r="Q37" s="19">
        <v>2172</v>
      </c>
      <c r="R37" s="19">
        <v>299</v>
      </c>
      <c r="S37" s="19">
        <v>3156</v>
      </c>
      <c r="T37" s="19">
        <v>4862</v>
      </c>
      <c r="U37" s="19">
        <v>3374</v>
      </c>
      <c r="V37" s="19">
        <v>1482</v>
      </c>
      <c r="W37" s="32">
        <v>3580</v>
      </c>
      <c r="X37" s="14">
        <v>1971</v>
      </c>
      <c r="Y37" s="24" t="s">
        <v>0</v>
      </c>
      <c r="Z37" s="25">
        <v>633366</v>
      </c>
      <c r="AA37" s="22">
        <v>631215</v>
      </c>
      <c r="AB37" s="23">
        <v>627</v>
      </c>
      <c r="AC37" s="27">
        <v>1676</v>
      </c>
      <c r="AD37" s="27">
        <v>4958</v>
      </c>
      <c r="AE37" s="27">
        <v>709</v>
      </c>
      <c r="AF37" s="27">
        <v>288</v>
      </c>
      <c r="AG37" s="27">
        <v>2450</v>
      </c>
      <c r="AH37" s="27">
        <v>10087</v>
      </c>
      <c r="AI37" s="27">
        <v>5605</v>
      </c>
      <c r="AJ37" s="27">
        <v>6211</v>
      </c>
      <c r="AK37" s="28">
        <v>69</v>
      </c>
      <c r="AL37" s="27">
        <v>6051</v>
      </c>
      <c r="AM37" s="30">
        <v>3800</v>
      </c>
      <c r="AN37" s="31">
        <v>42</v>
      </c>
    </row>
    <row r="38" spans="2:40" ht="13.75" customHeight="1">
      <c r="B38" s="14">
        <v>1972</v>
      </c>
      <c r="C38" s="15">
        <v>1818088</v>
      </c>
      <c r="D38" s="16">
        <v>2060</v>
      </c>
      <c r="E38" s="16">
        <v>2500</v>
      </c>
      <c r="F38" s="17">
        <v>49</v>
      </c>
      <c r="G38" s="17">
        <v>980</v>
      </c>
      <c r="H38" s="17">
        <v>165</v>
      </c>
      <c r="I38" s="19">
        <v>43194</v>
      </c>
      <c r="J38" s="19">
        <v>26754</v>
      </c>
      <c r="K38" s="19">
        <v>3057</v>
      </c>
      <c r="L38" s="21">
        <v>177</v>
      </c>
      <c r="M38" s="21">
        <v>1006675</v>
      </c>
      <c r="N38" s="19">
        <v>57658</v>
      </c>
      <c r="O38" s="19">
        <v>16053</v>
      </c>
      <c r="P38" s="19">
        <v>9349</v>
      </c>
      <c r="Q38" s="19">
        <v>3382</v>
      </c>
      <c r="R38" s="19">
        <v>262</v>
      </c>
      <c r="S38" s="19">
        <v>2910</v>
      </c>
      <c r="T38" s="19">
        <v>4677</v>
      </c>
      <c r="U38" s="19">
        <v>3139</v>
      </c>
      <c r="V38" s="19">
        <v>1651</v>
      </c>
      <c r="W38" s="32">
        <v>3298</v>
      </c>
      <c r="X38" s="14">
        <v>1972</v>
      </c>
      <c r="Y38" s="24" t="s">
        <v>0</v>
      </c>
      <c r="Z38" s="25">
        <v>596613</v>
      </c>
      <c r="AA38" s="22">
        <v>594542</v>
      </c>
      <c r="AB38" s="23">
        <v>534</v>
      </c>
      <c r="AC38" s="27">
        <v>1612</v>
      </c>
      <c r="AD38" s="27">
        <v>4554</v>
      </c>
      <c r="AE38" s="27">
        <v>1141</v>
      </c>
      <c r="AF38" s="27">
        <v>286</v>
      </c>
      <c r="AG38" s="27">
        <v>2292</v>
      </c>
      <c r="AH38" s="27">
        <v>9622</v>
      </c>
      <c r="AI38" s="27">
        <v>5056</v>
      </c>
      <c r="AJ38" s="27">
        <v>5654</v>
      </c>
      <c r="AK38" s="28">
        <v>89</v>
      </c>
      <c r="AL38" s="27">
        <v>5441</v>
      </c>
      <c r="AM38" s="30">
        <v>4318</v>
      </c>
      <c r="AN38" s="31">
        <v>83</v>
      </c>
    </row>
    <row r="39" spans="2:40" ht="13.75" customHeight="1">
      <c r="B39" s="14">
        <v>1973</v>
      </c>
      <c r="C39" s="15">
        <v>1728741</v>
      </c>
      <c r="D39" s="16">
        <v>2048</v>
      </c>
      <c r="E39" s="16">
        <v>2000</v>
      </c>
      <c r="F39" s="17">
        <v>42</v>
      </c>
      <c r="G39" s="17">
        <v>764</v>
      </c>
      <c r="H39" s="17">
        <v>138</v>
      </c>
      <c r="I39" s="19">
        <v>43385</v>
      </c>
      <c r="J39" s="19">
        <v>27079</v>
      </c>
      <c r="K39" s="19">
        <v>2823</v>
      </c>
      <c r="L39" s="21">
        <v>180</v>
      </c>
      <c r="M39" s="21">
        <v>973876</v>
      </c>
      <c r="N39" s="19">
        <v>55473</v>
      </c>
      <c r="O39" s="19">
        <v>14652</v>
      </c>
      <c r="P39" s="19">
        <v>10172</v>
      </c>
      <c r="Q39" s="19">
        <v>4674</v>
      </c>
      <c r="R39" s="19">
        <v>259</v>
      </c>
      <c r="S39" s="19">
        <v>2698</v>
      </c>
      <c r="T39" s="19">
        <v>4179</v>
      </c>
      <c r="U39" s="19">
        <v>3233</v>
      </c>
      <c r="V39" s="19">
        <v>1813</v>
      </c>
      <c r="W39" s="32">
        <v>2246</v>
      </c>
      <c r="X39" s="14">
        <v>1973</v>
      </c>
      <c r="Y39" s="24" t="s">
        <v>0</v>
      </c>
      <c r="Z39" s="25">
        <v>540790</v>
      </c>
      <c r="AA39" s="22">
        <v>538192</v>
      </c>
      <c r="AB39" s="23">
        <v>529</v>
      </c>
      <c r="AC39" s="27">
        <v>1576</v>
      </c>
      <c r="AD39" s="27">
        <v>4947</v>
      </c>
      <c r="AE39" s="27">
        <v>1123</v>
      </c>
      <c r="AF39" s="27">
        <v>281</v>
      </c>
      <c r="AG39" s="27">
        <v>2181</v>
      </c>
      <c r="AH39" s="27">
        <v>9949</v>
      </c>
      <c r="AI39" s="27">
        <v>5828</v>
      </c>
      <c r="AJ39" s="27">
        <v>7672</v>
      </c>
      <c r="AK39" s="28">
        <v>69</v>
      </c>
      <c r="AL39" s="27">
        <v>7489</v>
      </c>
      <c r="AM39" s="30">
        <v>4377</v>
      </c>
      <c r="AN39" s="31">
        <v>89</v>
      </c>
    </row>
    <row r="40" spans="2:40" ht="13.75" customHeight="1">
      <c r="B40" s="14">
        <v>1974</v>
      </c>
      <c r="C40" s="15">
        <v>1671965</v>
      </c>
      <c r="D40" s="16">
        <v>1912</v>
      </c>
      <c r="E40" s="16">
        <v>2140</v>
      </c>
      <c r="F40" s="17">
        <v>49</v>
      </c>
      <c r="G40" s="17">
        <v>829</v>
      </c>
      <c r="H40" s="17">
        <v>141</v>
      </c>
      <c r="I40" s="19">
        <v>37687</v>
      </c>
      <c r="J40" s="19">
        <v>24228</v>
      </c>
      <c r="K40" s="19">
        <v>2627</v>
      </c>
      <c r="L40" s="21">
        <v>222</v>
      </c>
      <c r="M40" s="21">
        <v>1013153</v>
      </c>
      <c r="N40" s="19">
        <v>49764</v>
      </c>
      <c r="O40" s="19">
        <v>13852</v>
      </c>
      <c r="P40" s="19">
        <v>9493</v>
      </c>
      <c r="Q40" s="19">
        <v>4768</v>
      </c>
      <c r="R40" s="19">
        <v>230</v>
      </c>
      <c r="S40" s="19">
        <v>3044</v>
      </c>
      <c r="T40" s="19">
        <v>3956</v>
      </c>
      <c r="U40" s="19">
        <v>2954</v>
      </c>
      <c r="V40" s="19">
        <v>1803</v>
      </c>
      <c r="W40" s="32">
        <v>2422</v>
      </c>
      <c r="X40" s="14">
        <v>1974</v>
      </c>
      <c r="Y40" s="24" t="s">
        <v>0</v>
      </c>
      <c r="Z40" s="25">
        <v>463298</v>
      </c>
      <c r="AA40" s="22">
        <v>460960</v>
      </c>
      <c r="AB40" s="23">
        <v>498</v>
      </c>
      <c r="AC40" s="27">
        <v>1729</v>
      </c>
      <c r="AD40" s="27">
        <v>4530</v>
      </c>
      <c r="AE40" s="27">
        <v>742</v>
      </c>
      <c r="AF40" s="27">
        <v>196</v>
      </c>
      <c r="AG40" s="27">
        <v>1898</v>
      </c>
      <c r="AH40" s="27">
        <v>9841</v>
      </c>
      <c r="AI40" s="27">
        <v>5901</v>
      </c>
      <c r="AJ40" s="27">
        <v>6538</v>
      </c>
      <c r="AK40" s="28">
        <v>101</v>
      </c>
      <c r="AL40" s="27">
        <v>6273</v>
      </c>
      <c r="AM40" s="30">
        <v>4411</v>
      </c>
      <c r="AN40" s="31">
        <v>88</v>
      </c>
    </row>
    <row r="41" spans="2:40" ht="13.75" customHeight="1">
      <c r="B41" s="14">
        <v>1975</v>
      </c>
      <c r="C41" s="15">
        <v>1673755</v>
      </c>
      <c r="D41" s="16">
        <v>2098</v>
      </c>
      <c r="E41" s="16">
        <v>2300</v>
      </c>
      <c r="F41" s="17">
        <v>42</v>
      </c>
      <c r="G41" s="17">
        <v>881</v>
      </c>
      <c r="H41" s="17">
        <v>158</v>
      </c>
      <c r="I41" s="19">
        <v>34136</v>
      </c>
      <c r="J41" s="19">
        <v>21944</v>
      </c>
      <c r="K41" s="19">
        <v>2693</v>
      </c>
      <c r="L41" s="21">
        <v>170</v>
      </c>
      <c r="M41" s="21">
        <v>1037942</v>
      </c>
      <c r="N41" s="19">
        <v>53647</v>
      </c>
      <c r="O41" s="19">
        <v>14255</v>
      </c>
      <c r="P41" s="19">
        <v>10575</v>
      </c>
      <c r="Q41" s="19">
        <v>5692</v>
      </c>
      <c r="R41" s="19">
        <v>236</v>
      </c>
      <c r="S41" s="19">
        <v>2405</v>
      </c>
      <c r="T41" s="19">
        <v>3704</v>
      </c>
      <c r="U41" s="19">
        <v>2841</v>
      </c>
      <c r="V41" s="19">
        <v>1706</v>
      </c>
      <c r="W41" s="32">
        <v>1824</v>
      </c>
      <c r="X41" s="14">
        <v>1975</v>
      </c>
      <c r="Y41" s="24" t="s">
        <v>0</v>
      </c>
      <c r="Z41" s="25">
        <v>441374</v>
      </c>
      <c r="AA41" s="22">
        <v>439448</v>
      </c>
      <c r="AB41" s="23">
        <v>456</v>
      </c>
      <c r="AC41" s="27">
        <v>1600</v>
      </c>
      <c r="AD41" s="27">
        <v>4206</v>
      </c>
      <c r="AE41" s="27">
        <v>1060</v>
      </c>
      <c r="AF41" s="27">
        <v>182</v>
      </c>
      <c r="AG41" s="27">
        <v>2112</v>
      </c>
      <c r="AH41" s="27">
        <v>10018</v>
      </c>
      <c r="AI41" s="27">
        <v>6125</v>
      </c>
      <c r="AJ41" s="27">
        <v>7285</v>
      </c>
      <c r="AK41" s="28">
        <v>131</v>
      </c>
      <c r="AL41" s="27">
        <v>7060</v>
      </c>
      <c r="AM41" s="30">
        <v>3945</v>
      </c>
      <c r="AN41" s="31">
        <v>72</v>
      </c>
    </row>
    <row r="42" spans="2:40" ht="13.75" customHeight="1">
      <c r="B42" s="14"/>
      <c r="C42" s="15"/>
      <c r="D42" s="16"/>
      <c r="E42" s="16"/>
      <c r="F42" s="17"/>
      <c r="G42" s="17"/>
      <c r="H42" s="17"/>
      <c r="I42" s="19"/>
      <c r="J42" s="19"/>
      <c r="K42" s="19"/>
      <c r="L42" s="21"/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32"/>
      <c r="X42" s="14"/>
      <c r="Y42" s="24"/>
      <c r="Z42" s="25"/>
      <c r="AA42" s="22"/>
      <c r="AB42" s="23"/>
      <c r="AC42" s="27"/>
      <c r="AD42" s="27"/>
      <c r="AE42" s="27"/>
      <c r="AF42" s="27"/>
      <c r="AG42" s="27"/>
      <c r="AH42" s="27"/>
      <c r="AI42" s="27"/>
      <c r="AJ42" s="27"/>
      <c r="AK42" s="28"/>
      <c r="AL42" s="27"/>
      <c r="AM42" s="30"/>
      <c r="AN42" s="31"/>
    </row>
    <row r="43" spans="2:40" ht="13.75" customHeight="1">
      <c r="B43" s="14">
        <v>1976</v>
      </c>
      <c r="C43" s="15">
        <v>1691247</v>
      </c>
      <c r="D43" s="16">
        <v>2111</v>
      </c>
      <c r="E43" s="16">
        <v>2095</v>
      </c>
      <c r="F43" s="17">
        <v>74</v>
      </c>
      <c r="G43" s="17">
        <v>766</v>
      </c>
      <c r="H43" s="17">
        <v>112</v>
      </c>
      <c r="I43" s="19">
        <v>32536</v>
      </c>
      <c r="J43" s="19">
        <v>20560</v>
      </c>
      <c r="K43" s="19">
        <v>2263</v>
      </c>
      <c r="L43" s="21">
        <v>159</v>
      </c>
      <c r="M43" s="21">
        <v>1049748</v>
      </c>
      <c r="N43" s="19">
        <v>59462</v>
      </c>
      <c r="O43" s="19">
        <v>11497</v>
      </c>
      <c r="P43" s="19">
        <v>11670</v>
      </c>
      <c r="Q43" s="19">
        <v>6850</v>
      </c>
      <c r="R43" s="19">
        <v>309</v>
      </c>
      <c r="S43" s="19">
        <v>2272</v>
      </c>
      <c r="T43" s="19">
        <v>3239</v>
      </c>
      <c r="U43" s="19">
        <v>2694</v>
      </c>
      <c r="V43" s="19">
        <v>1764</v>
      </c>
      <c r="W43" s="32">
        <v>1849</v>
      </c>
      <c r="X43" s="14">
        <v>1976</v>
      </c>
      <c r="Y43" s="24" t="s">
        <v>0</v>
      </c>
      <c r="Z43" s="25">
        <v>445463</v>
      </c>
      <c r="AA43" s="22">
        <v>443616</v>
      </c>
      <c r="AB43" s="23">
        <v>402</v>
      </c>
      <c r="AC43" s="27">
        <v>1891</v>
      </c>
      <c r="AD43" s="27">
        <v>4514</v>
      </c>
      <c r="AE43" s="27">
        <v>1034</v>
      </c>
      <c r="AF43" s="27">
        <v>171</v>
      </c>
      <c r="AG43" s="27">
        <v>2229</v>
      </c>
      <c r="AH43" s="27">
        <v>10537</v>
      </c>
      <c r="AI43" s="27">
        <v>6486</v>
      </c>
      <c r="AJ43" s="27">
        <v>8232</v>
      </c>
      <c r="AK43" s="28">
        <v>129</v>
      </c>
      <c r="AL43" s="27">
        <v>7981</v>
      </c>
      <c r="AM43" s="30">
        <v>3201</v>
      </c>
      <c r="AN43" s="31">
        <v>90</v>
      </c>
    </row>
    <row r="44" spans="2:40" ht="13.75" customHeight="1">
      <c r="B44" s="14">
        <v>1977</v>
      </c>
      <c r="C44" s="15">
        <v>1705034</v>
      </c>
      <c r="D44" s="16">
        <v>2031</v>
      </c>
      <c r="E44" s="16">
        <v>2095</v>
      </c>
      <c r="F44" s="17">
        <v>53</v>
      </c>
      <c r="G44" s="17">
        <v>767</v>
      </c>
      <c r="H44" s="17">
        <v>102</v>
      </c>
      <c r="I44" s="19">
        <v>32479</v>
      </c>
      <c r="J44" s="19">
        <v>19931</v>
      </c>
      <c r="K44" s="19">
        <v>2180</v>
      </c>
      <c r="L44" s="21">
        <v>162</v>
      </c>
      <c r="M44" s="21">
        <v>1073393</v>
      </c>
      <c r="N44" s="19">
        <v>56120</v>
      </c>
      <c r="O44" s="19">
        <v>10964</v>
      </c>
      <c r="P44" s="19">
        <v>13891</v>
      </c>
      <c r="Q44" s="19">
        <v>9414</v>
      </c>
      <c r="R44" s="19">
        <v>240</v>
      </c>
      <c r="S44" s="19">
        <v>1990</v>
      </c>
      <c r="T44" s="19">
        <v>2945</v>
      </c>
      <c r="U44" s="19">
        <v>2992</v>
      </c>
      <c r="V44" s="19">
        <v>1801</v>
      </c>
      <c r="W44" s="32">
        <v>1257</v>
      </c>
      <c r="X44" s="14">
        <v>1977</v>
      </c>
      <c r="Y44" s="24" t="s">
        <v>0</v>
      </c>
      <c r="Z44" s="25">
        <v>438337</v>
      </c>
      <c r="AA44" s="22">
        <v>436604</v>
      </c>
      <c r="AB44" s="23">
        <v>350</v>
      </c>
      <c r="AC44" s="27">
        <v>2155</v>
      </c>
      <c r="AD44" s="27">
        <v>4286</v>
      </c>
      <c r="AE44" s="27">
        <v>765</v>
      </c>
      <c r="AF44" s="27">
        <v>153</v>
      </c>
      <c r="AG44" s="27">
        <v>2284</v>
      </c>
      <c r="AH44" s="27">
        <v>11079</v>
      </c>
      <c r="AI44" s="27">
        <v>7365</v>
      </c>
      <c r="AJ44" s="27">
        <v>7932</v>
      </c>
      <c r="AK44" s="28">
        <v>33</v>
      </c>
      <c r="AL44" s="27">
        <v>7795</v>
      </c>
      <c r="AM44" s="30">
        <v>3035</v>
      </c>
      <c r="AN44" s="31">
        <v>69</v>
      </c>
    </row>
    <row r="45" spans="2:40" ht="13.75" customHeight="1">
      <c r="B45" s="14">
        <v>1978</v>
      </c>
      <c r="C45" s="15">
        <v>1776843</v>
      </c>
      <c r="D45" s="16">
        <v>1862</v>
      </c>
      <c r="E45" s="16">
        <v>1932</v>
      </c>
      <c r="F45" s="17">
        <v>41</v>
      </c>
      <c r="G45" s="17">
        <v>723</v>
      </c>
      <c r="H45" s="17">
        <v>105</v>
      </c>
      <c r="I45" s="19">
        <v>28938</v>
      </c>
      <c r="J45" s="19">
        <v>18135</v>
      </c>
      <c r="K45" s="19">
        <v>1937</v>
      </c>
      <c r="L45" s="21">
        <v>150</v>
      </c>
      <c r="M45" s="21">
        <v>1136648</v>
      </c>
      <c r="N45" s="19">
        <v>64866</v>
      </c>
      <c r="O45" s="19">
        <v>9895</v>
      </c>
      <c r="P45" s="19">
        <v>15781</v>
      </c>
      <c r="Q45" s="19">
        <v>11139</v>
      </c>
      <c r="R45" s="19">
        <v>222</v>
      </c>
      <c r="S45" s="19">
        <v>2029</v>
      </c>
      <c r="T45" s="19">
        <v>2897</v>
      </c>
      <c r="U45" s="19">
        <v>2994</v>
      </c>
      <c r="V45" s="19">
        <v>1558</v>
      </c>
      <c r="W45" s="32">
        <v>1139</v>
      </c>
      <c r="X45" s="14">
        <v>1978</v>
      </c>
      <c r="Y45" s="24" t="s">
        <v>0</v>
      </c>
      <c r="Z45" s="25">
        <v>441629</v>
      </c>
      <c r="AA45" s="22">
        <v>439921</v>
      </c>
      <c r="AB45" s="23">
        <v>316</v>
      </c>
      <c r="AC45" s="27">
        <v>2004</v>
      </c>
      <c r="AD45" s="27">
        <v>4217</v>
      </c>
      <c r="AE45" s="27">
        <v>898</v>
      </c>
      <c r="AF45" s="27">
        <v>189</v>
      </c>
      <c r="AG45" s="27">
        <v>2037</v>
      </c>
      <c r="AH45" s="27">
        <v>11002</v>
      </c>
      <c r="AI45" s="27">
        <v>8457</v>
      </c>
      <c r="AJ45" s="27">
        <v>9802</v>
      </c>
      <c r="AK45" s="28">
        <v>72</v>
      </c>
      <c r="AL45" s="27">
        <v>9594</v>
      </c>
      <c r="AM45" s="30">
        <v>2574</v>
      </c>
      <c r="AN45" s="31">
        <v>110</v>
      </c>
    </row>
    <row r="46" spans="2:40" ht="13.75" customHeight="1">
      <c r="B46" s="14">
        <v>1979</v>
      </c>
      <c r="C46" s="15">
        <v>1738452</v>
      </c>
      <c r="D46" s="16">
        <v>1853</v>
      </c>
      <c r="E46" s="16">
        <v>2043</v>
      </c>
      <c r="F46" s="17">
        <v>55</v>
      </c>
      <c r="G46" s="17">
        <v>766</v>
      </c>
      <c r="H46" s="17">
        <v>131</v>
      </c>
      <c r="I46" s="19">
        <v>26431</v>
      </c>
      <c r="J46" s="19">
        <v>15466</v>
      </c>
      <c r="K46" s="19">
        <v>1737</v>
      </c>
      <c r="L46" s="21">
        <v>162</v>
      </c>
      <c r="M46" s="21">
        <v>1107477</v>
      </c>
      <c r="N46" s="19">
        <v>54642</v>
      </c>
      <c r="O46" s="19">
        <v>8843</v>
      </c>
      <c r="P46" s="19">
        <v>16532</v>
      </c>
      <c r="Q46" s="19">
        <v>13111</v>
      </c>
      <c r="R46" s="19">
        <v>139</v>
      </c>
      <c r="S46" s="19">
        <v>1987</v>
      </c>
      <c r="T46" s="19">
        <v>2810</v>
      </c>
      <c r="U46" s="19">
        <v>2829</v>
      </c>
      <c r="V46" s="19">
        <v>1404</v>
      </c>
      <c r="W46" s="32">
        <v>1250</v>
      </c>
      <c r="X46" s="14">
        <v>1979</v>
      </c>
      <c r="Y46" s="24" t="s">
        <v>0</v>
      </c>
      <c r="Z46" s="25">
        <v>450528</v>
      </c>
      <c r="AA46" s="22">
        <v>449047</v>
      </c>
      <c r="AB46" s="23">
        <v>194</v>
      </c>
      <c r="AC46" s="27">
        <v>2127</v>
      </c>
      <c r="AD46" s="27">
        <v>3079</v>
      </c>
      <c r="AE46" s="27">
        <v>507</v>
      </c>
      <c r="AF46" s="27">
        <v>130</v>
      </c>
      <c r="AG46" s="27">
        <v>1854</v>
      </c>
      <c r="AH46" s="27">
        <v>12180</v>
      </c>
      <c r="AI46" s="27">
        <v>9496</v>
      </c>
      <c r="AJ46" s="27">
        <v>8466</v>
      </c>
      <c r="AK46" s="28">
        <v>74</v>
      </c>
      <c r="AL46" s="27">
        <v>8244</v>
      </c>
      <c r="AM46" s="30">
        <v>1944</v>
      </c>
      <c r="AN46" s="31">
        <v>92</v>
      </c>
    </row>
    <row r="47" spans="2:40" ht="13.75" customHeight="1">
      <c r="B47" s="14">
        <v>1980</v>
      </c>
      <c r="C47" s="15">
        <v>1812798</v>
      </c>
      <c r="D47" s="16">
        <v>1684</v>
      </c>
      <c r="E47" s="16">
        <v>2208</v>
      </c>
      <c r="F47" s="17">
        <v>45</v>
      </c>
      <c r="G47" s="17">
        <v>823</v>
      </c>
      <c r="H47" s="17">
        <v>127</v>
      </c>
      <c r="I47" s="19">
        <v>26264</v>
      </c>
      <c r="J47" s="19">
        <v>15301</v>
      </c>
      <c r="K47" s="19">
        <v>1730</v>
      </c>
      <c r="L47" s="21">
        <v>182</v>
      </c>
      <c r="M47" s="21">
        <v>1165609</v>
      </c>
      <c r="N47" s="19">
        <v>58958</v>
      </c>
      <c r="O47" s="19">
        <v>8830</v>
      </c>
      <c r="P47" s="19">
        <v>21391</v>
      </c>
      <c r="Q47" s="19">
        <v>17594</v>
      </c>
      <c r="R47" s="19">
        <v>214</v>
      </c>
      <c r="S47" s="19">
        <v>1958</v>
      </c>
      <c r="T47" s="19">
        <v>2610</v>
      </c>
      <c r="U47" s="19">
        <v>2825</v>
      </c>
      <c r="V47" s="19">
        <v>1335</v>
      </c>
      <c r="W47" s="32">
        <v>894</v>
      </c>
      <c r="X47" s="14">
        <v>1980</v>
      </c>
      <c r="Y47" s="24" t="s">
        <v>0</v>
      </c>
      <c r="Z47" s="25">
        <v>456781</v>
      </c>
      <c r="AA47" s="22">
        <v>455337</v>
      </c>
      <c r="AB47" s="23">
        <v>174</v>
      </c>
      <c r="AC47" s="27">
        <v>2014</v>
      </c>
      <c r="AD47" s="27">
        <v>2867</v>
      </c>
      <c r="AE47" s="27">
        <v>807</v>
      </c>
      <c r="AF47" s="27">
        <v>139</v>
      </c>
      <c r="AG47" s="27">
        <v>1873</v>
      </c>
      <c r="AH47" s="27">
        <v>12017</v>
      </c>
      <c r="AI47" s="27">
        <v>9830</v>
      </c>
      <c r="AJ47" s="27">
        <v>9790</v>
      </c>
      <c r="AK47" s="28">
        <v>94</v>
      </c>
      <c r="AL47" s="27">
        <v>9567</v>
      </c>
      <c r="AM47" s="30">
        <v>2062</v>
      </c>
      <c r="AN47" s="31">
        <v>92</v>
      </c>
    </row>
    <row r="48" spans="2:40" ht="13.75" customHeight="1">
      <c r="B48" s="14"/>
      <c r="C48" s="15"/>
      <c r="D48" s="16"/>
      <c r="E48" s="16"/>
      <c r="F48" s="17"/>
      <c r="G48" s="17"/>
      <c r="H48" s="17"/>
      <c r="I48" s="19"/>
      <c r="J48" s="19"/>
      <c r="K48" s="19"/>
      <c r="L48" s="21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32"/>
      <c r="X48" s="14"/>
      <c r="Y48" s="24"/>
      <c r="Z48" s="25"/>
      <c r="AA48" s="22"/>
      <c r="AB48" s="23"/>
      <c r="AC48" s="27"/>
      <c r="AD48" s="27"/>
      <c r="AE48" s="27"/>
      <c r="AF48" s="27"/>
      <c r="AG48" s="27"/>
      <c r="AH48" s="27"/>
      <c r="AI48" s="27"/>
      <c r="AJ48" s="27"/>
      <c r="AK48" s="28"/>
      <c r="AL48" s="27"/>
      <c r="AM48" s="30"/>
      <c r="AN48" s="31"/>
    </row>
    <row r="49" spans="2:40" ht="13.75" customHeight="1">
      <c r="B49" s="14">
        <v>1981</v>
      </c>
      <c r="C49" s="15">
        <v>1925836</v>
      </c>
      <c r="D49" s="16">
        <v>1754</v>
      </c>
      <c r="E49" s="16">
        <v>2325</v>
      </c>
      <c r="F49" s="17">
        <v>52</v>
      </c>
      <c r="G49" s="17">
        <v>830</v>
      </c>
      <c r="H49" s="17">
        <v>178</v>
      </c>
      <c r="I49" s="19">
        <v>25778</v>
      </c>
      <c r="J49" s="19">
        <v>15851</v>
      </c>
      <c r="K49" s="19">
        <v>1559</v>
      </c>
      <c r="L49" s="21">
        <v>224</v>
      </c>
      <c r="M49" s="21">
        <v>1257354</v>
      </c>
      <c r="N49" s="19">
        <v>63710</v>
      </c>
      <c r="O49" s="19">
        <v>10048</v>
      </c>
      <c r="P49" s="19">
        <v>25900</v>
      </c>
      <c r="Q49" s="19">
        <v>22040</v>
      </c>
      <c r="R49" s="19">
        <v>231</v>
      </c>
      <c r="S49" s="19">
        <v>2055</v>
      </c>
      <c r="T49" s="19">
        <v>2638</v>
      </c>
      <c r="U49" s="19">
        <v>2735</v>
      </c>
      <c r="V49" s="19">
        <v>1142</v>
      </c>
      <c r="W49" s="32">
        <v>1402</v>
      </c>
      <c r="X49" s="14">
        <v>1981</v>
      </c>
      <c r="Y49" s="24" t="s">
        <v>0</v>
      </c>
      <c r="Z49" s="25">
        <v>463786</v>
      </c>
      <c r="AA49" s="22">
        <v>462608</v>
      </c>
      <c r="AB49" s="23">
        <v>170</v>
      </c>
      <c r="AC49" s="27">
        <v>1994</v>
      </c>
      <c r="AD49" s="27">
        <v>2754</v>
      </c>
      <c r="AE49" s="27">
        <v>765</v>
      </c>
      <c r="AF49" s="27">
        <v>122</v>
      </c>
      <c r="AG49" s="27">
        <v>1858</v>
      </c>
      <c r="AH49" s="27">
        <v>12650</v>
      </c>
      <c r="AI49" s="27">
        <v>11047</v>
      </c>
      <c r="AJ49" s="27">
        <v>11509</v>
      </c>
      <c r="AK49" s="28">
        <v>100</v>
      </c>
      <c r="AL49" s="27">
        <v>11312</v>
      </c>
      <c r="AM49" s="30">
        <v>1957</v>
      </c>
      <c r="AN49" s="31">
        <v>79</v>
      </c>
    </row>
    <row r="50" spans="2:40" ht="13.75" customHeight="1">
      <c r="B50" s="14">
        <v>1982</v>
      </c>
      <c r="C50" s="15">
        <v>2005319</v>
      </c>
      <c r="D50" s="16">
        <v>1764</v>
      </c>
      <c r="E50" s="16">
        <v>2251</v>
      </c>
      <c r="F50" s="17">
        <v>48</v>
      </c>
      <c r="G50" s="17">
        <v>834</v>
      </c>
      <c r="H50" s="17">
        <v>124</v>
      </c>
      <c r="I50" s="19">
        <v>25202</v>
      </c>
      <c r="J50" s="19">
        <v>14836</v>
      </c>
      <c r="K50" s="19">
        <v>1507</v>
      </c>
      <c r="L50" s="21">
        <v>158</v>
      </c>
      <c r="M50" s="21">
        <v>1313901</v>
      </c>
      <c r="N50" s="19">
        <v>66472</v>
      </c>
      <c r="O50" s="19">
        <v>11647</v>
      </c>
      <c r="P50" s="19">
        <v>29595</v>
      </c>
      <c r="Q50" s="19">
        <v>25819</v>
      </c>
      <c r="R50" s="19">
        <v>172</v>
      </c>
      <c r="S50" s="19">
        <v>2226</v>
      </c>
      <c r="T50" s="19">
        <v>2399</v>
      </c>
      <c r="U50" s="19">
        <v>2645</v>
      </c>
      <c r="V50" s="19">
        <v>1092</v>
      </c>
      <c r="W50" s="32">
        <v>2200</v>
      </c>
      <c r="X50" s="14">
        <v>1982</v>
      </c>
      <c r="Y50" s="24" t="s">
        <v>0</v>
      </c>
      <c r="Z50" s="25">
        <v>477646</v>
      </c>
      <c r="AA50" s="22">
        <v>476540</v>
      </c>
      <c r="AB50" s="23">
        <v>151</v>
      </c>
      <c r="AC50" s="27">
        <v>2291</v>
      </c>
      <c r="AD50" s="27">
        <v>2399</v>
      </c>
      <c r="AE50" s="27">
        <v>794</v>
      </c>
      <c r="AF50" s="27">
        <v>113</v>
      </c>
      <c r="AG50" s="27">
        <v>1775</v>
      </c>
      <c r="AH50" s="27">
        <v>12529</v>
      </c>
      <c r="AI50" s="27">
        <v>11931</v>
      </c>
      <c r="AJ50" s="27">
        <v>12379</v>
      </c>
      <c r="AK50" s="28">
        <v>107</v>
      </c>
      <c r="AL50" s="27">
        <v>12187</v>
      </c>
      <c r="AM50" s="30">
        <v>3026</v>
      </c>
      <c r="AN50" s="31">
        <v>60</v>
      </c>
    </row>
    <row r="51" spans="2:40" ht="13.75" customHeight="1">
      <c r="B51" s="14">
        <v>1983</v>
      </c>
      <c r="C51" s="15">
        <v>2039209</v>
      </c>
      <c r="D51" s="16">
        <v>1745</v>
      </c>
      <c r="E51" s="16">
        <v>2317</v>
      </c>
      <c r="F51" s="17">
        <v>65</v>
      </c>
      <c r="G51" s="17">
        <v>815</v>
      </c>
      <c r="H51" s="17">
        <v>111</v>
      </c>
      <c r="I51" s="19">
        <v>23803</v>
      </c>
      <c r="J51" s="19">
        <v>13975</v>
      </c>
      <c r="K51" s="19">
        <v>1306</v>
      </c>
      <c r="L51" s="21">
        <v>157</v>
      </c>
      <c r="M51" s="21">
        <v>1335258</v>
      </c>
      <c r="N51" s="19">
        <v>59463</v>
      </c>
      <c r="O51" s="19">
        <v>11992</v>
      </c>
      <c r="P51" s="19">
        <v>30705</v>
      </c>
      <c r="Q51" s="19">
        <v>28023</v>
      </c>
      <c r="R51" s="19">
        <v>109</v>
      </c>
      <c r="S51" s="19">
        <v>1857</v>
      </c>
      <c r="T51" s="19">
        <v>1970</v>
      </c>
      <c r="U51" s="19">
        <v>2464</v>
      </c>
      <c r="V51" s="19">
        <v>971</v>
      </c>
      <c r="W51" s="32">
        <v>2385</v>
      </c>
      <c r="X51" s="14">
        <v>1983</v>
      </c>
      <c r="Y51" s="24" t="s">
        <v>0</v>
      </c>
      <c r="Z51" s="25">
        <v>499399</v>
      </c>
      <c r="AA51" s="22">
        <v>498492</v>
      </c>
      <c r="AB51" s="23">
        <v>132</v>
      </c>
      <c r="AC51" s="27">
        <v>2102</v>
      </c>
      <c r="AD51" s="27">
        <v>1534</v>
      </c>
      <c r="AE51" s="27">
        <v>515</v>
      </c>
      <c r="AF51" s="27">
        <v>76</v>
      </c>
      <c r="AG51" s="27">
        <v>1566</v>
      </c>
      <c r="AH51" s="27">
        <v>12279</v>
      </c>
      <c r="AI51" s="27">
        <v>11866</v>
      </c>
      <c r="AJ51" s="27">
        <v>14182</v>
      </c>
      <c r="AK51" s="28">
        <v>57</v>
      </c>
      <c r="AL51" s="27">
        <v>14070</v>
      </c>
      <c r="AM51" s="30">
        <v>2968</v>
      </c>
      <c r="AN51" s="31">
        <v>76</v>
      </c>
    </row>
    <row r="52" spans="2:40" ht="13.75" customHeight="1">
      <c r="B52" s="14">
        <v>1984</v>
      </c>
      <c r="C52" s="15">
        <v>2080323</v>
      </c>
      <c r="D52" s="16">
        <v>1762</v>
      </c>
      <c r="E52" s="16">
        <v>2188</v>
      </c>
      <c r="F52" s="17">
        <v>61</v>
      </c>
      <c r="G52" s="17">
        <v>780</v>
      </c>
      <c r="H52" s="17">
        <v>99</v>
      </c>
      <c r="I52" s="19">
        <v>23540</v>
      </c>
      <c r="J52" s="19">
        <v>13615</v>
      </c>
      <c r="K52" s="19">
        <v>1128</v>
      </c>
      <c r="L52" s="21">
        <v>102</v>
      </c>
      <c r="M52" s="21">
        <v>1365705</v>
      </c>
      <c r="N52" s="19">
        <v>72455</v>
      </c>
      <c r="O52" s="19">
        <v>12408</v>
      </c>
      <c r="P52" s="19">
        <v>36615</v>
      </c>
      <c r="Q52" s="19">
        <v>33192</v>
      </c>
      <c r="R52" s="19">
        <v>124</v>
      </c>
      <c r="S52" s="19">
        <v>2224</v>
      </c>
      <c r="T52" s="19">
        <v>1926</v>
      </c>
      <c r="U52" s="19">
        <v>2369</v>
      </c>
      <c r="V52" s="19">
        <v>1133</v>
      </c>
      <c r="W52" s="32">
        <v>1963</v>
      </c>
      <c r="X52" s="14">
        <v>1984</v>
      </c>
      <c r="Y52" s="24" t="s">
        <v>0</v>
      </c>
      <c r="Z52" s="25">
        <v>492517</v>
      </c>
      <c r="AA52" s="22">
        <v>491630</v>
      </c>
      <c r="AB52" s="23">
        <v>123</v>
      </c>
      <c r="AC52" s="27">
        <v>1980</v>
      </c>
      <c r="AD52" s="27">
        <v>1622</v>
      </c>
      <c r="AE52" s="27">
        <v>475</v>
      </c>
      <c r="AF52" s="27">
        <v>82</v>
      </c>
      <c r="AG52" s="27">
        <v>1672</v>
      </c>
      <c r="AH52" s="27">
        <v>12564</v>
      </c>
      <c r="AI52" s="27">
        <v>10443</v>
      </c>
      <c r="AJ52" s="27">
        <v>15345</v>
      </c>
      <c r="AK52" s="28">
        <v>110</v>
      </c>
      <c r="AL52" s="27">
        <v>15154</v>
      </c>
      <c r="AM52" s="30">
        <v>2325</v>
      </c>
      <c r="AN52" s="31">
        <v>62</v>
      </c>
    </row>
    <row r="53" spans="2:40" ht="13.75" customHeight="1">
      <c r="B53" s="14">
        <v>1985</v>
      </c>
      <c r="C53" s="15">
        <v>2121444</v>
      </c>
      <c r="D53" s="16">
        <v>1780</v>
      </c>
      <c r="E53" s="16">
        <v>1815</v>
      </c>
      <c r="F53" s="17">
        <v>67</v>
      </c>
      <c r="G53" s="17">
        <v>743</v>
      </c>
      <c r="H53" s="17">
        <v>92</v>
      </c>
      <c r="I53" s="19">
        <v>22302</v>
      </c>
      <c r="J53" s="19">
        <v>12171</v>
      </c>
      <c r="K53" s="19">
        <v>1231</v>
      </c>
      <c r="L53" s="21">
        <v>112</v>
      </c>
      <c r="M53" s="21">
        <v>1381237</v>
      </c>
      <c r="N53" s="19">
        <v>74424</v>
      </c>
      <c r="O53" s="19">
        <v>12679</v>
      </c>
      <c r="P53" s="19">
        <v>41567</v>
      </c>
      <c r="Q53" s="19">
        <v>38676</v>
      </c>
      <c r="R53" s="19">
        <v>115</v>
      </c>
      <c r="S53" s="19">
        <v>2403</v>
      </c>
      <c r="T53" s="19">
        <v>1802</v>
      </c>
      <c r="U53" s="19">
        <v>2645</v>
      </c>
      <c r="V53" s="19">
        <v>1182</v>
      </c>
      <c r="W53" s="32">
        <v>2093</v>
      </c>
      <c r="X53" s="14">
        <v>1985</v>
      </c>
      <c r="Y53" s="24" t="s">
        <v>0</v>
      </c>
      <c r="Z53" s="25">
        <v>514558</v>
      </c>
      <c r="AA53" s="22">
        <v>513747</v>
      </c>
      <c r="AB53" s="23">
        <v>98</v>
      </c>
      <c r="AC53" s="27">
        <v>2028</v>
      </c>
      <c r="AD53" s="27">
        <v>1358</v>
      </c>
      <c r="AE53" s="27">
        <v>460</v>
      </c>
      <c r="AF53" s="27">
        <v>98</v>
      </c>
      <c r="AG53" s="27">
        <v>1608</v>
      </c>
      <c r="AH53" s="27">
        <v>12675</v>
      </c>
      <c r="AI53" s="27">
        <v>10812</v>
      </c>
      <c r="AJ53" s="27">
        <v>14843</v>
      </c>
      <c r="AK53" s="28">
        <v>99</v>
      </c>
      <c r="AL53" s="27">
        <v>14698</v>
      </c>
      <c r="AM53" s="30">
        <v>1396</v>
      </c>
      <c r="AN53" s="31">
        <v>66</v>
      </c>
    </row>
    <row r="54" spans="2:40" ht="13.75" customHeight="1">
      <c r="B54" s="14"/>
      <c r="C54" s="15"/>
      <c r="D54" s="16"/>
      <c r="E54" s="16"/>
      <c r="F54" s="17"/>
      <c r="G54" s="17"/>
      <c r="H54" s="17"/>
      <c r="I54" s="19"/>
      <c r="J54" s="19"/>
      <c r="K54" s="19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32"/>
      <c r="X54" s="14"/>
      <c r="Y54" s="24"/>
      <c r="Z54" s="25"/>
      <c r="AA54" s="22"/>
      <c r="AB54" s="23"/>
      <c r="AC54" s="27"/>
      <c r="AD54" s="27"/>
      <c r="AE54" s="27"/>
      <c r="AF54" s="27"/>
      <c r="AG54" s="27"/>
      <c r="AH54" s="27"/>
      <c r="AI54" s="27"/>
      <c r="AJ54" s="27"/>
      <c r="AK54" s="28"/>
      <c r="AL54" s="27"/>
      <c r="AM54" s="30"/>
      <c r="AN54" s="31"/>
    </row>
    <row r="55" spans="2:40" ht="13.75" customHeight="1">
      <c r="B55" s="14">
        <v>1986</v>
      </c>
      <c r="C55" s="15">
        <v>2124272</v>
      </c>
      <c r="D55" s="16">
        <v>1676</v>
      </c>
      <c r="E55" s="16">
        <v>1949</v>
      </c>
      <c r="F55" s="17">
        <v>68</v>
      </c>
      <c r="G55" s="17">
        <v>834</v>
      </c>
      <c r="H55" s="17">
        <v>92</v>
      </c>
      <c r="I55" s="19">
        <v>21171</v>
      </c>
      <c r="J55" s="19">
        <v>10808</v>
      </c>
      <c r="K55" s="19">
        <v>1057</v>
      </c>
      <c r="L55" s="21">
        <v>92</v>
      </c>
      <c r="M55" s="21">
        <v>1375096</v>
      </c>
      <c r="N55" s="19">
        <v>64788</v>
      </c>
      <c r="O55" s="19">
        <v>12904</v>
      </c>
      <c r="P55" s="19">
        <v>37436</v>
      </c>
      <c r="Q55" s="19">
        <v>34662</v>
      </c>
      <c r="R55" s="19">
        <v>93</v>
      </c>
      <c r="S55" s="19">
        <v>2102</v>
      </c>
      <c r="T55" s="19">
        <v>1750</v>
      </c>
      <c r="U55" s="19">
        <v>2291</v>
      </c>
      <c r="V55" s="19">
        <v>1073</v>
      </c>
      <c r="W55" s="32">
        <v>1363</v>
      </c>
      <c r="X55" s="14">
        <v>1986</v>
      </c>
      <c r="Y55" s="24" t="s">
        <v>0</v>
      </c>
      <c r="Z55" s="25">
        <v>543631</v>
      </c>
      <c r="AA55" s="22">
        <v>542861</v>
      </c>
      <c r="AB55" s="23">
        <v>83</v>
      </c>
      <c r="AC55" s="27">
        <v>1776</v>
      </c>
      <c r="AD55" s="27">
        <v>1102</v>
      </c>
      <c r="AE55" s="27">
        <v>342</v>
      </c>
      <c r="AF55" s="27">
        <v>113</v>
      </c>
      <c r="AG55" s="27">
        <v>1301</v>
      </c>
      <c r="AH55" s="27">
        <v>12564</v>
      </c>
      <c r="AI55" s="27">
        <v>11039</v>
      </c>
      <c r="AJ55" s="27">
        <v>13086</v>
      </c>
      <c r="AK55" s="28">
        <v>170</v>
      </c>
      <c r="AL55" s="27">
        <v>12868</v>
      </c>
      <c r="AM55" s="30">
        <v>1739</v>
      </c>
      <c r="AN55" s="31">
        <v>56</v>
      </c>
    </row>
    <row r="56" spans="2:40" ht="13.75" customHeight="1">
      <c r="B56" s="14">
        <v>1987</v>
      </c>
      <c r="C56" s="15">
        <v>2132617</v>
      </c>
      <c r="D56" s="16">
        <v>1584</v>
      </c>
      <c r="E56" s="16">
        <v>1874</v>
      </c>
      <c r="F56" s="17">
        <v>61</v>
      </c>
      <c r="G56" s="17">
        <v>803</v>
      </c>
      <c r="H56" s="17">
        <v>73</v>
      </c>
      <c r="I56" s="19">
        <v>21046</v>
      </c>
      <c r="J56" s="19">
        <v>9970</v>
      </c>
      <c r="K56" s="19">
        <v>1106</v>
      </c>
      <c r="L56" s="21">
        <v>102</v>
      </c>
      <c r="M56" s="21">
        <v>1364796</v>
      </c>
      <c r="N56" s="19">
        <v>69844</v>
      </c>
      <c r="O56" s="19">
        <v>11855</v>
      </c>
      <c r="P56" s="19">
        <v>42580</v>
      </c>
      <c r="Q56" s="19">
        <v>40302</v>
      </c>
      <c r="R56" s="19">
        <v>87</v>
      </c>
      <c r="S56" s="19">
        <v>2074</v>
      </c>
      <c r="T56" s="19">
        <v>1823</v>
      </c>
      <c r="U56" s="19">
        <v>2404</v>
      </c>
      <c r="V56" s="19">
        <v>983</v>
      </c>
      <c r="W56" s="32">
        <v>1202</v>
      </c>
      <c r="X56" s="14">
        <v>1987</v>
      </c>
      <c r="Y56" s="24" t="s">
        <v>0</v>
      </c>
      <c r="Z56" s="25">
        <v>555311</v>
      </c>
      <c r="AA56" s="22">
        <v>554663</v>
      </c>
      <c r="AB56" s="23">
        <v>98</v>
      </c>
      <c r="AC56" s="27">
        <v>1814</v>
      </c>
      <c r="AD56" s="27">
        <v>933</v>
      </c>
      <c r="AE56" s="27">
        <v>328</v>
      </c>
      <c r="AF56" s="27">
        <v>106</v>
      </c>
      <c r="AG56" s="27">
        <v>1209</v>
      </c>
      <c r="AH56" s="27">
        <v>11776</v>
      </c>
      <c r="AI56" s="27">
        <v>11976</v>
      </c>
      <c r="AJ56" s="27">
        <v>11899</v>
      </c>
      <c r="AK56" s="28">
        <v>64</v>
      </c>
      <c r="AL56" s="27">
        <v>11801</v>
      </c>
      <c r="AM56" s="30">
        <v>2122</v>
      </c>
      <c r="AN56" s="31">
        <v>75</v>
      </c>
    </row>
    <row r="57" spans="2:40" ht="13.75" customHeight="1">
      <c r="B57" s="14">
        <v>1988</v>
      </c>
      <c r="C57" s="15">
        <v>2207380</v>
      </c>
      <c r="D57" s="16">
        <v>1441</v>
      </c>
      <c r="E57" s="16">
        <v>1771</v>
      </c>
      <c r="F57" s="17">
        <v>35</v>
      </c>
      <c r="G57" s="17">
        <v>726</v>
      </c>
      <c r="H57" s="17">
        <v>81</v>
      </c>
      <c r="I57" s="19">
        <v>21516</v>
      </c>
      <c r="J57" s="19">
        <v>10004</v>
      </c>
      <c r="K57" s="19">
        <v>1102</v>
      </c>
      <c r="L57" s="21">
        <v>56</v>
      </c>
      <c r="M57" s="21">
        <v>1422355</v>
      </c>
      <c r="N57" s="19">
        <v>65125</v>
      </c>
      <c r="O57" s="19">
        <v>12136</v>
      </c>
      <c r="P57" s="19">
        <v>45678</v>
      </c>
      <c r="Q57" s="19">
        <v>43258</v>
      </c>
      <c r="R57" s="19">
        <v>108</v>
      </c>
      <c r="S57" s="19">
        <v>1958</v>
      </c>
      <c r="T57" s="19">
        <v>1741</v>
      </c>
      <c r="U57" s="19">
        <v>2867</v>
      </c>
      <c r="V57" s="19">
        <v>1084</v>
      </c>
      <c r="W57" s="32">
        <v>1076</v>
      </c>
      <c r="X57" s="14">
        <v>1988</v>
      </c>
      <c r="Y57" s="24" t="s">
        <v>0</v>
      </c>
      <c r="Z57" s="25">
        <v>566779</v>
      </c>
      <c r="AA57" s="22">
        <v>566070</v>
      </c>
      <c r="AB57" s="23">
        <v>97</v>
      </c>
      <c r="AC57" s="27">
        <v>1629</v>
      </c>
      <c r="AD57" s="27">
        <v>1036</v>
      </c>
      <c r="AE57" s="27">
        <v>311</v>
      </c>
      <c r="AF57" s="27">
        <v>112</v>
      </c>
      <c r="AG57" s="27">
        <v>1135</v>
      </c>
      <c r="AH57" s="27">
        <v>12065</v>
      </c>
      <c r="AI57" s="27">
        <v>17588</v>
      </c>
      <c r="AJ57" s="27">
        <v>12872</v>
      </c>
      <c r="AK57" s="28">
        <v>22</v>
      </c>
      <c r="AL57" s="27">
        <v>12821</v>
      </c>
      <c r="AM57" s="30">
        <v>1970</v>
      </c>
      <c r="AN57" s="31">
        <v>118</v>
      </c>
    </row>
    <row r="58" spans="2:40" ht="13.75" customHeight="1">
      <c r="B58" s="14">
        <v>1989</v>
      </c>
      <c r="C58" s="21">
        <v>2261076</v>
      </c>
      <c r="D58" s="19">
        <v>1308</v>
      </c>
      <c r="E58" s="19">
        <v>1586</v>
      </c>
      <c r="F58" s="22">
        <v>41</v>
      </c>
      <c r="G58" s="22">
        <v>681</v>
      </c>
      <c r="H58" s="22">
        <v>62</v>
      </c>
      <c r="I58" s="19">
        <v>19802</v>
      </c>
      <c r="J58" s="19">
        <v>8182</v>
      </c>
      <c r="K58" s="19">
        <v>1041</v>
      </c>
      <c r="L58" s="21">
        <v>55</v>
      </c>
      <c r="M58" s="21">
        <v>1483590</v>
      </c>
      <c r="N58" s="19">
        <v>53605</v>
      </c>
      <c r="O58" s="19">
        <v>10861</v>
      </c>
      <c r="P58" s="19">
        <v>34004</v>
      </c>
      <c r="Q58" s="19">
        <v>32055</v>
      </c>
      <c r="R58" s="19">
        <v>71</v>
      </c>
      <c r="S58" s="19">
        <v>1388</v>
      </c>
      <c r="T58" s="19">
        <v>1556</v>
      </c>
      <c r="U58" s="19">
        <v>2759</v>
      </c>
      <c r="V58" s="19">
        <v>1155</v>
      </c>
      <c r="W58" s="32">
        <v>964</v>
      </c>
      <c r="X58" s="14">
        <v>1989</v>
      </c>
      <c r="Y58" s="24" t="s">
        <v>0</v>
      </c>
      <c r="Z58" s="25">
        <v>588446</v>
      </c>
      <c r="AA58" s="22">
        <v>587808</v>
      </c>
      <c r="AB58" s="23">
        <v>63</v>
      </c>
      <c r="AC58" s="27">
        <v>1449</v>
      </c>
      <c r="AD58" s="27">
        <v>649</v>
      </c>
      <c r="AE58" s="27">
        <v>185</v>
      </c>
      <c r="AF58" s="27">
        <v>137</v>
      </c>
      <c r="AG58" s="27">
        <v>1074</v>
      </c>
      <c r="AH58" s="27">
        <v>12086</v>
      </c>
      <c r="AI58" s="27">
        <v>21523</v>
      </c>
      <c r="AJ58" s="27">
        <v>10403</v>
      </c>
      <c r="AK58" s="28">
        <v>58</v>
      </c>
      <c r="AL58" s="27">
        <v>10312</v>
      </c>
      <c r="AM58" s="30">
        <v>1571</v>
      </c>
      <c r="AN58" s="31">
        <v>94</v>
      </c>
    </row>
    <row r="59" spans="2:40" ht="13.75" customHeight="1">
      <c r="B59" s="43">
        <v>1990</v>
      </c>
      <c r="C59" s="21">
        <v>2217559</v>
      </c>
      <c r="D59" s="19">
        <v>1238</v>
      </c>
      <c r="E59" s="19">
        <v>1653</v>
      </c>
      <c r="F59" s="22">
        <v>23</v>
      </c>
      <c r="G59" s="22">
        <v>671</v>
      </c>
      <c r="H59" s="22">
        <v>81</v>
      </c>
      <c r="I59" s="19">
        <v>19436</v>
      </c>
      <c r="J59" s="19">
        <v>7362</v>
      </c>
      <c r="K59" s="19">
        <v>943</v>
      </c>
      <c r="L59" s="21">
        <v>65</v>
      </c>
      <c r="M59" s="21">
        <v>1444067</v>
      </c>
      <c r="N59" s="19">
        <v>50919</v>
      </c>
      <c r="O59" s="19">
        <v>10093</v>
      </c>
      <c r="P59" s="19">
        <v>40401</v>
      </c>
      <c r="Q59" s="19">
        <v>38678</v>
      </c>
      <c r="R59" s="19">
        <v>66</v>
      </c>
      <c r="S59" s="19">
        <v>1437</v>
      </c>
      <c r="T59" s="19">
        <v>1548</v>
      </c>
      <c r="U59" s="19">
        <v>2730</v>
      </c>
      <c r="V59" s="19">
        <v>947</v>
      </c>
      <c r="W59" s="32">
        <v>734</v>
      </c>
      <c r="X59" s="43">
        <v>1990</v>
      </c>
      <c r="Y59" s="24" t="s">
        <v>0</v>
      </c>
      <c r="Z59" s="25">
        <v>581616</v>
      </c>
      <c r="AA59" s="22">
        <v>580931</v>
      </c>
      <c r="AB59" s="23">
        <v>73</v>
      </c>
      <c r="AC59" s="27">
        <v>1491</v>
      </c>
      <c r="AD59" s="27">
        <v>540</v>
      </c>
      <c r="AE59" s="27">
        <v>190</v>
      </c>
      <c r="AF59" s="27">
        <v>122</v>
      </c>
      <c r="AG59" s="27">
        <v>1084</v>
      </c>
      <c r="AH59" s="27">
        <v>11603</v>
      </c>
      <c r="AI59" s="27">
        <v>22824</v>
      </c>
      <c r="AJ59" s="27">
        <v>11517</v>
      </c>
      <c r="AK59" s="28">
        <v>202</v>
      </c>
      <c r="AL59" s="27">
        <v>11288</v>
      </c>
      <c r="AM59" s="30">
        <v>1413</v>
      </c>
      <c r="AN59" s="31">
        <v>86</v>
      </c>
    </row>
    <row r="60" spans="2:40" ht="13.75" customHeight="1">
      <c r="B60" s="43"/>
      <c r="C60" s="21"/>
      <c r="D60" s="19"/>
      <c r="E60" s="19"/>
      <c r="F60" s="22"/>
      <c r="G60" s="22"/>
      <c r="H60" s="22"/>
      <c r="I60" s="19"/>
      <c r="J60" s="19"/>
      <c r="K60" s="19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32"/>
      <c r="X60" s="43"/>
      <c r="Y60" s="24"/>
      <c r="Z60" s="25"/>
      <c r="AA60" s="22"/>
      <c r="AB60" s="23"/>
      <c r="AC60" s="27"/>
      <c r="AD60" s="27"/>
      <c r="AE60" s="27"/>
      <c r="AF60" s="27"/>
      <c r="AG60" s="27"/>
      <c r="AH60" s="27"/>
      <c r="AI60" s="27"/>
      <c r="AJ60" s="27"/>
      <c r="AK60" s="28"/>
      <c r="AL60" s="27"/>
      <c r="AM60" s="30"/>
      <c r="AN60" s="31"/>
    </row>
    <row r="61" spans="2:40" ht="13.75" customHeight="1">
      <c r="B61" s="43">
        <v>1991</v>
      </c>
      <c r="C61" s="21">
        <v>2284401</v>
      </c>
      <c r="D61" s="19">
        <v>1215</v>
      </c>
      <c r="E61" s="19">
        <v>1848</v>
      </c>
      <c r="F61" s="22">
        <v>37</v>
      </c>
      <c r="G61" s="22">
        <v>827</v>
      </c>
      <c r="H61" s="22">
        <v>77</v>
      </c>
      <c r="I61" s="19">
        <v>18634</v>
      </c>
      <c r="J61" s="19">
        <v>6703</v>
      </c>
      <c r="K61" s="19">
        <v>865</v>
      </c>
      <c r="L61" s="21">
        <v>40</v>
      </c>
      <c r="M61" s="21">
        <v>1504257</v>
      </c>
      <c r="N61" s="19">
        <v>46427</v>
      </c>
      <c r="O61" s="19">
        <v>9582</v>
      </c>
      <c r="P61" s="19">
        <v>53016</v>
      </c>
      <c r="Q61" s="19">
        <v>51406</v>
      </c>
      <c r="R61" s="19">
        <v>48</v>
      </c>
      <c r="S61" s="19">
        <v>1314</v>
      </c>
      <c r="T61" s="19">
        <v>1603</v>
      </c>
      <c r="U61" s="19">
        <v>3176</v>
      </c>
      <c r="V61" s="19">
        <v>918</v>
      </c>
      <c r="W61" s="32">
        <v>770</v>
      </c>
      <c r="X61" s="43">
        <v>1991</v>
      </c>
      <c r="Y61" s="24" t="s">
        <v>0</v>
      </c>
      <c r="Z61" s="25">
        <v>577139</v>
      </c>
      <c r="AA61" s="22">
        <v>576524</v>
      </c>
      <c r="AB61" s="23">
        <v>34</v>
      </c>
      <c r="AC61" s="27">
        <v>1348</v>
      </c>
      <c r="AD61" s="27">
        <v>562</v>
      </c>
      <c r="AE61" s="27">
        <v>160</v>
      </c>
      <c r="AF61" s="27">
        <v>197</v>
      </c>
      <c r="AG61" s="27">
        <v>988</v>
      </c>
      <c r="AH61" s="27">
        <v>12095</v>
      </c>
      <c r="AI61" s="27">
        <v>26884</v>
      </c>
      <c r="AJ61" s="27">
        <v>11917</v>
      </c>
      <c r="AK61" s="28">
        <v>55</v>
      </c>
      <c r="AL61" s="27">
        <v>11796</v>
      </c>
      <c r="AM61" s="30">
        <v>1201</v>
      </c>
      <c r="AN61" s="31">
        <v>83</v>
      </c>
    </row>
    <row r="62" spans="2:40" ht="13.75" customHeight="1">
      <c r="B62" s="43">
        <v>1992</v>
      </c>
      <c r="C62" s="21">
        <v>2355504</v>
      </c>
      <c r="D62" s="19">
        <v>1227</v>
      </c>
      <c r="E62" s="19">
        <v>2189</v>
      </c>
      <c r="F62" s="22">
        <v>48</v>
      </c>
      <c r="G62" s="22">
        <v>865</v>
      </c>
      <c r="H62" s="22">
        <v>89</v>
      </c>
      <c r="I62" s="19">
        <v>18854</v>
      </c>
      <c r="J62" s="19">
        <v>6773</v>
      </c>
      <c r="K62" s="19">
        <v>923</v>
      </c>
      <c r="L62" s="21">
        <v>32</v>
      </c>
      <c r="M62" s="21">
        <v>1525863</v>
      </c>
      <c r="N62" s="19">
        <v>48900</v>
      </c>
      <c r="O62" s="19">
        <v>10048</v>
      </c>
      <c r="P62" s="19">
        <v>57733</v>
      </c>
      <c r="Q62" s="19">
        <v>55997</v>
      </c>
      <c r="R62" s="19">
        <v>46</v>
      </c>
      <c r="S62" s="19">
        <v>1316</v>
      </c>
      <c r="T62" s="19">
        <v>1504</v>
      </c>
      <c r="U62" s="19">
        <v>3505</v>
      </c>
      <c r="V62" s="19">
        <v>1076</v>
      </c>
      <c r="W62" s="32">
        <v>539</v>
      </c>
      <c r="X62" s="43">
        <v>1992</v>
      </c>
      <c r="Y62" s="24" t="s">
        <v>0</v>
      </c>
      <c r="Z62" s="25">
        <v>613621</v>
      </c>
      <c r="AA62" s="22">
        <v>613138</v>
      </c>
      <c r="AB62" s="23">
        <v>46</v>
      </c>
      <c r="AC62" s="27">
        <v>1418</v>
      </c>
      <c r="AD62" s="27">
        <v>371</v>
      </c>
      <c r="AE62" s="27">
        <v>167</v>
      </c>
      <c r="AF62" s="27">
        <v>271</v>
      </c>
      <c r="AG62" s="27">
        <v>1003</v>
      </c>
      <c r="AH62" s="27">
        <v>12192</v>
      </c>
      <c r="AI62" s="27">
        <v>30966</v>
      </c>
      <c r="AJ62" s="27">
        <v>12269</v>
      </c>
      <c r="AK62" s="28">
        <v>122</v>
      </c>
      <c r="AL62" s="27">
        <v>12126</v>
      </c>
      <c r="AM62" s="30">
        <v>1201</v>
      </c>
      <c r="AN62" s="31">
        <v>83</v>
      </c>
    </row>
    <row r="63" spans="2:40" ht="13.75" customHeight="1">
      <c r="B63" s="43">
        <v>1993</v>
      </c>
      <c r="C63" s="21">
        <v>2437252</v>
      </c>
      <c r="D63" s="19">
        <v>1233</v>
      </c>
      <c r="E63" s="19">
        <v>2466</v>
      </c>
      <c r="F63" s="22">
        <v>39</v>
      </c>
      <c r="G63" s="22">
        <v>997</v>
      </c>
      <c r="H63" s="22">
        <v>101</v>
      </c>
      <c r="I63" s="19">
        <v>18306</v>
      </c>
      <c r="J63" s="19">
        <v>6576</v>
      </c>
      <c r="K63" s="19">
        <v>940</v>
      </c>
      <c r="L63" s="21">
        <v>38</v>
      </c>
      <c r="M63" s="21">
        <v>1583993</v>
      </c>
      <c r="N63" s="19">
        <v>47341</v>
      </c>
      <c r="O63" s="19">
        <v>11225</v>
      </c>
      <c r="P63" s="19">
        <v>61499</v>
      </c>
      <c r="Q63" s="19">
        <v>59820</v>
      </c>
      <c r="R63" s="19">
        <v>67</v>
      </c>
      <c r="S63" s="19">
        <v>1539</v>
      </c>
      <c r="T63" s="19">
        <v>1611</v>
      </c>
      <c r="U63" s="19">
        <v>3581</v>
      </c>
      <c r="V63" s="19">
        <v>944</v>
      </c>
      <c r="W63" s="32">
        <v>545</v>
      </c>
      <c r="X63" s="43">
        <v>1993</v>
      </c>
      <c r="Y63" s="24" t="s">
        <v>0</v>
      </c>
      <c r="Z63" s="25">
        <v>636525</v>
      </c>
      <c r="AA63" s="22">
        <v>636102</v>
      </c>
      <c r="AB63" s="23">
        <v>46</v>
      </c>
      <c r="AC63" s="27">
        <v>1754</v>
      </c>
      <c r="AD63" s="27">
        <v>358</v>
      </c>
      <c r="AE63" s="27">
        <v>200</v>
      </c>
      <c r="AF63" s="27">
        <v>258</v>
      </c>
      <c r="AG63" s="27">
        <v>965</v>
      </c>
      <c r="AH63" s="27">
        <v>11942</v>
      </c>
      <c r="AI63" s="27">
        <v>30707</v>
      </c>
      <c r="AJ63" s="27">
        <v>10029</v>
      </c>
      <c r="AK63" s="28">
        <v>161</v>
      </c>
      <c r="AL63" s="27">
        <v>9823</v>
      </c>
      <c r="AM63" s="30">
        <v>1014</v>
      </c>
      <c r="AN63" s="31">
        <v>98</v>
      </c>
    </row>
    <row r="64" spans="2:40" ht="13.75" customHeight="1">
      <c r="B64" s="43">
        <v>1994</v>
      </c>
      <c r="C64" s="21">
        <v>2426694</v>
      </c>
      <c r="D64" s="19">
        <v>1279</v>
      </c>
      <c r="E64" s="19">
        <v>2684</v>
      </c>
      <c r="F64" s="22">
        <v>42</v>
      </c>
      <c r="G64" s="22">
        <v>986</v>
      </c>
      <c r="H64" s="22">
        <v>87</v>
      </c>
      <c r="I64" s="19">
        <v>18097</v>
      </c>
      <c r="J64" s="19">
        <v>6112</v>
      </c>
      <c r="K64" s="19">
        <v>1019</v>
      </c>
      <c r="L64" s="21">
        <v>21</v>
      </c>
      <c r="M64" s="21">
        <v>1557738</v>
      </c>
      <c r="N64" s="19">
        <v>52047</v>
      </c>
      <c r="O64" s="19">
        <v>11266</v>
      </c>
      <c r="P64" s="19">
        <v>68504</v>
      </c>
      <c r="Q64" s="19">
        <v>66629</v>
      </c>
      <c r="R64" s="19">
        <v>58</v>
      </c>
      <c r="S64" s="19">
        <v>1391</v>
      </c>
      <c r="T64" s="19">
        <v>1616</v>
      </c>
      <c r="U64" s="19">
        <v>3580</v>
      </c>
      <c r="V64" s="19">
        <v>1113</v>
      </c>
      <c r="W64" s="32">
        <v>645</v>
      </c>
      <c r="X64" s="43">
        <v>1994</v>
      </c>
      <c r="Y64" s="24" t="s">
        <v>0</v>
      </c>
      <c r="Z64" s="25">
        <v>642687</v>
      </c>
      <c r="AA64" s="22">
        <v>642262</v>
      </c>
      <c r="AB64" s="23">
        <v>51</v>
      </c>
      <c r="AC64" s="27">
        <v>1741</v>
      </c>
      <c r="AD64" s="27">
        <v>335</v>
      </c>
      <c r="AE64" s="27">
        <v>170</v>
      </c>
      <c r="AF64" s="27">
        <v>203</v>
      </c>
      <c r="AG64" s="27">
        <v>1113</v>
      </c>
      <c r="AH64" s="27">
        <v>11213</v>
      </c>
      <c r="AI64" s="27">
        <v>30119</v>
      </c>
      <c r="AJ64" s="27">
        <v>9615</v>
      </c>
      <c r="AK64" s="28">
        <v>190</v>
      </c>
      <c r="AL64" s="27">
        <v>9405</v>
      </c>
      <c r="AM64" s="30">
        <v>774</v>
      </c>
      <c r="AN64" s="31">
        <v>106</v>
      </c>
    </row>
    <row r="65" spans="2:40" ht="13.75" customHeight="1">
      <c r="B65" s="43">
        <v>1995</v>
      </c>
      <c r="C65" s="21">
        <v>2435983</v>
      </c>
      <c r="D65" s="19">
        <v>1281</v>
      </c>
      <c r="E65" s="19">
        <v>2277</v>
      </c>
      <c r="F65" s="22">
        <v>31</v>
      </c>
      <c r="G65" s="22">
        <v>926</v>
      </c>
      <c r="H65" s="22">
        <v>63</v>
      </c>
      <c r="I65" s="19">
        <v>17482</v>
      </c>
      <c r="J65" s="19">
        <v>6190</v>
      </c>
      <c r="K65" s="19">
        <v>943</v>
      </c>
      <c r="L65" s="21">
        <v>38</v>
      </c>
      <c r="M65" s="21">
        <v>1570492</v>
      </c>
      <c r="N65" s="19">
        <v>45923</v>
      </c>
      <c r="O65" s="19">
        <v>11207</v>
      </c>
      <c r="P65" s="19">
        <v>61144</v>
      </c>
      <c r="Q65" s="19">
        <v>59512</v>
      </c>
      <c r="R65" s="19">
        <v>38</v>
      </c>
      <c r="S65" s="19">
        <v>1353</v>
      </c>
      <c r="T65" s="19">
        <v>1500</v>
      </c>
      <c r="U65" s="19">
        <v>3644</v>
      </c>
      <c r="V65" s="19">
        <v>1108</v>
      </c>
      <c r="W65" s="32">
        <v>703</v>
      </c>
      <c r="X65" s="43">
        <v>1995</v>
      </c>
      <c r="Y65" s="24" t="s">
        <v>0</v>
      </c>
      <c r="Z65" s="25">
        <v>653408</v>
      </c>
      <c r="AA65" s="22">
        <v>653039</v>
      </c>
      <c r="AB65" s="23">
        <v>32</v>
      </c>
      <c r="AC65" s="27">
        <v>1710</v>
      </c>
      <c r="AD65" s="27">
        <v>285</v>
      </c>
      <c r="AE65" s="27">
        <v>175</v>
      </c>
      <c r="AF65" s="27">
        <v>240</v>
      </c>
      <c r="AG65" s="27">
        <v>1188</v>
      </c>
      <c r="AH65" s="27">
        <v>11009</v>
      </c>
      <c r="AI65" s="27">
        <v>31231</v>
      </c>
      <c r="AJ65" s="27">
        <v>9159</v>
      </c>
      <c r="AK65" s="28">
        <v>116</v>
      </c>
      <c r="AL65" s="27">
        <v>9023</v>
      </c>
      <c r="AM65" s="30">
        <v>702</v>
      </c>
      <c r="AN65" s="31">
        <v>139</v>
      </c>
    </row>
    <row r="66" spans="2:40" ht="13.75" customHeight="1">
      <c r="B66" s="43"/>
      <c r="C66" s="21"/>
      <c r="D66" s="19"/>
      <c r="E66" s="19"/>
      <c r="F66" s="22"/>
      <c r="G66" s="22"/>
      <c r="H66" s="22"/>
      <c r="I66" s="19"/>
      <c r="J66" s="19"/>
      <c r="K66" s="19"/>
      <c r="L66" s="21"/>
      <c r="M66" s="21"/>
      <c r="N66" s="19"/>
      <c r="O66" s="19"/>
      <c r="P66" s="19"/>
      <c r="Q66" s="19"/>
      <c r="R66" s="19"/>
      <c r="S66" s="19"/>
      <c r="T66" s="19"/>
      <c r="U66" s="19"/>
      <c r="V66" s="19"/>
      <c r="W66" s="32"/>
      <c r="X66" s="43"/>
      <c r="Y66" s="24"/>
      <c r="Z66" s="25"/>
      <c r="AA66" s="22"/>
      <c r="AB66" s="23"/>
      <c r="AC66" s="27"/>
      <c r="AD66" s="27"/>
      <c r="AE66" s="27"/>
      <c r="AF66" s="27"/>
      <c r="AG66" s="27"/>
      <c r="AH66" s="27"/>
      <c r="AI66" s="27"/>
      <c r="AJ66" s="27"/>
      <c r="AK66" s="28"/>
      <c r="AL66" s="27"/>
      <c r="AM66" s="30"/>
      <c r="AN66" s="31"/>
    </row>
    <row r="67" spans="2:40" ht="13.75" customHeight="1">
      <c r="B67" s="43">
        <v>1996</v>
      </c>
      <c r="C67" s="21">
        <v>2465503</v>
      </c>
      <c r="D67" s="19">
        <v>1218</v>
      </c>
      <c r="E67" s="19">
        <v>2463</v>
      </c>
      <c r="F67" s="22">
        <v>39</v>
      </c>
      <c r="G67" s="22">
        <v>1044</v>
      </c>
      <c r="H67" s="22">
        <v>84</v>
      </c>
      <c r="I67" s="19">
        <v>17876</v>
      </c>
      <c r="J67" s="19">
        <v>6469</v>
      </c>
      <c r="K67" s="19">
        <v>904</v>
      </c>
      <c r="L67" s="21">
        <v>31</v>
      </c>
      <c r="M67" s="21">
        <v>1588698</v>
      </c>
      <c r="N67" s="19">
        <v>49394</v>
      </c>
      <c r="O67" s="19">
        <v>12226</v>
      </c>
      <c r="P67" s="19">
        <v>60213</v>
      </c>
      <c r="Q67" s="19">
        <v>58592</v>
      </c>
      <c r="R67" s="19">
        <v>52</v>
      </c>
      <c r="S67" s="19">
        <v>1188</v>
      </c>
      <c r="T67" s="19">
        <v>1483</v>
      </c>
      <c r="U67" s="19">
        <v>4025</v>
      </c>
      <c r="V67" s="19">
        <v>1203</v>
      </c>
      <c r="W67" s="32">
        <v>621</v>
      </c>
      <c r="X67" s="43">
        <v>1996</v>
      </c>
      <c r="Y67" s="24" t="s">
        <v>0</v>
      </c>
      <c r="Z67" s="25">
        <v>653782</v>
      </c>
      <c r="AA67" s="22">
        <v>653384</v>
      </c>
      <c r="AB67" s="23">
        <v>46</v>
      </c>
      <c r="AC67" s="27">
        <v>1846</v>
      </c>
      <c r="AD67" s="27">
        <v>288</v>
      </c>
      <c r="AE67" s="27">
        <v>144</v>
      </c>
      <c r="AF67" s="27">
        <v>251</v>
      </c>
      <c r="AG67" s="27">
        <v>1268</v>
      </c>
      <c r="AH67" s="27">
        <v>11246</v>
      </c>
      <c r="AI67" s="27">
        <v>36406</v>
      </c>
      <c r="AJ67" s="27">
        <v>9973</v>
      </c>
      <c r="AK67" s="28">
        <v>141</v>
      </c>
      <c r="AL67" s="27">
        <v>9811</v>
      </c>
      <c r="AM67" s="30">
        <v>616</v>
      </c>
      <c r="AN67" s="31">
        <v>153</v>
      </c>
    </row>
    <row r="68" spans="2:40" ht="13.75" customHeight="1">
      <c r="B68" s="43">
        <v>1997</v>
      </c>
      <c r="C68" s="21">
        <v>2518074</v>
      </c>
      <c r="D68" s="19">
        <v>1282</v>
      </c>
      <c r="E68" s="19">
        <v>2809</v>
      </c>
      <c r="F68" s="22">
        <v>41</v>
      </c>
      <c r="G68" s="22">
        <v>1262</v>
      </c>
      <c r="H68" s="22">
        <v>98</v>
      </c>
      <c r="I68" s="19">
        <v>19288</v>
      </c>
      <c r="J68" s="19">
        <v>7254</v>
      </c>
      <c r="K68" s="19">
        <v>1040</v>
      </c>
      <c r="L68" s="21">
        <v>41</v>
      </c>
      <c r="M68" s="21">
        <v>1665543</v>
      </c>
      <c r="N68" s="19">
        <v>49426</v>
      </c>
      <c r="O68" s="19">
        <v>12947</v>
      </c>
      <c r="P68" s="19">
        <v>60524</v>
      </c>
      <c r="Q68" s="19">
        <v>58955</v>
      </c>
      <c r="R68" s="19">
        <v>48</v>
      </c>
      <c r="S68" s="19">
        <v>1258</v>
      </c>
      <c r="T68" s="19">
        <v>1657</v>
      </c>
      <c r="U68" s="19">
        <v>4398</v>
      </c>
      <c r="V68" s="19">
        <v>1290</v>
      </c>
      <c r="W68" s="32">
        <v>471</v>
      </c>
      <c r="X68" s="43">
        <v>1997</v>
      </c>
      <c r="Y68" s="24" t="s">
        <v>0</v>
      </c>
      <c r="Z68" s="25">
        <v>618891</v>
      </c>
      <c r="AA68" s="22">
        <v>618510</v>
      </c>
      <c r="AB68" s="23">
        <v>44</v>
      </c>
      <c r="AC68" s="27">
        <v>1936</v>
      </c>
      <c r="AD68" s="27">
        <v>307</v>
      </c>
      <c r="AE68" s="27">
        <v>167</v>
      </c>
      <c r="AF68" s="27">
        <v>284</v>
      </c>
      <c r="AG68" s="27">
        <v>1434</v>
      </c>
      <c r="AH68" s="27">
        <v>12281</v>
      </c>
      <c r="AI68" s="27">
        <v>41064</v>
      </c>
      <c r="AJ68" s="27">
        <v>10100</v>
      </c>
      <c r="AK68" s="28">
        <v>165</v>
      </c>
      <c r="AL68" s="27">
        <v>9907</v>
      </c>
      <c r="AM68" s="30">
        <v>626</v>
      </c>
      <c r="AN68" s="31">
        <v>114</v>
      </c>
    </row>
    <row r="69" spans="2:40" ht="13.75" customHeight="1">
      <c r="B69" s="43">
        <v>1998</v>
      </c>
      <c r="C69" s="21">
        <v>2690267</v>
      </c>
      <c r="D69" s="19">
        <v>1388</v>
      </c>
      <c r="E69" s="19">
        <v>3426</v>
      </c>
      <c r="F69" s="22">
        <v>78</v>
      </c>
      <c r="G69" s="22">
        <v>1411</v>
      </c>
      <c r="H69" s="22">
        <v>109</v>
      </c>
      <c r="I69" s="19">
        <v>19476</v>
      </c>
      <c r="J69" s="19">
        <v>7367</v>
      </c>
      <c r="K69" s="19">
        <v>971</v>
      </c>
      <c r="L69" s="21">
        <v>37</v>
      </c>
      <c r="M69" s="21">
        <v>1789049</v>
      </c>
      <c r="N69" s="19">
        <v>48279</v>
      </c>
      <c r="O69" s="19">
        <v>13900</v>
      </c>
      <c r="P69" s="19">
        <v>65380</v>
      </c>
      <c r="Q69" s="19">
        <v>64025</v>
      </c>
      <c r="R69" s="19">
        <v>32</v>
      </c>
      <c r="S69" s="19">
        <v>1382</v>
      </c>
      <c r="T69" s="19">
        <v>1873</v>
      </c>
      <c r="U69" s="19">
        <v>4251</v>
      </c>
      <c r="V69" s="19">
        <v>1250</v>
      </c>
      <c r="W69" s="32">
        <v>670</v>
      </c>
      <c r="X69" s="43">
        <v>1998</v>
      </c>
      <c r="Y69" s="24" t="s">
        <v>0</v>
      </c>
      <c r="Z69" s="25">
        <v>657099</v>
      </c>
      <c r="AA69" s="22">
        <v>656721</v>
      </c>
      <c r="AB69" s="23">
        <v>50</v>
      </c>
      <c r="AC69" s="27">
        <v>1566</v>
      </c>
      <c r="AD69" s="27">
        <v>229</v>
      </c>
      <c r="AE69" s="27">
        <v>145</v>
      </c>
      <c r="AF69" s="27">
        <v>221</v>
      </c>
      <c r="AG69" s="27">
        <v>1395</v>
      </c>
      <c r="AH69" s="27">
        <v>13308</v>
      </c>
      <c r="AI69" s="27">
        <v>46009</v>
      </c>
      <c r="AJ69" s="27">
        <v>9458</v>
      </c>
      <c r="AK69" s="28">
        <v>373</v>
      </c>
      <c r="AL69" s="27">
        <v>9033</v>
      </c>
      <c r="AM69" s="30">
        <v>515</v>
      </c>
      <c r="AN69" s="31">
        <v>95</v>
      </c>
    </row>
    <row r="70" spans="2:40" ht="13.75" customHeight="1">
      <c r="B70" s="43">
        <v>1999</v>
      </c>
      <c r="C70" s="21">
        <v>2904051</v>
      </c>
      <c r="D70" s="19">
        <v>1265</v>
      </c>
      <c r="E70" s="19">
        <v>4237</v>
      </c>
      <c r="F70" s="22">
        <v>73</v>
      </c>
      <c r="G70" s="22">
        <v>1815</v>
      </c>
      <c r="H70" s="22">
        <v>128</v>
      </c>
      <c r="I70" s="19">
        <v>20233</v>
      </c>
      <c r="J70" s="19">
        <v>7792</v>
      </c>
      <c r="K70" s="19">
        <v>995</v>
      </c>
      <c r="L70" s="21">
        <v>34</v>
      </c>
      <c r="M70" s="21">
        <v>1910393</v>
      </c>
      <c r="N70" s="19">
        <v>43431</v>
      </c>
      <c r="O70" s="19">
        <v>14768</v>
      </c>
      <c r="P70" s="19">
        <v>68864</v>
      </c>
      <c r="Q70" s="19">
        <v>67635</v>
      </c>
      <c r="R70" s="19">
        <v>31</v>
      </c>
      <c r="S70" s="19">
        <v>1502</v>
      </c>
      <c r="T70" s="19">
        <v>1857</v>
      </c>
      <c r="U70" s="19">
        <v>5346</v>
      </c>
      <c r="V70" s="19">
        <v>1212</v>
      </c>
      <c r="W70" s="32">
        <v>597</v>
      </c>
      <c r="X70" s="43">
        <v>1999</v>
      </c>
      <c r="Y70" s="24" t="s">
        <v>0</v>
      </c>
      <c r="Z70" s="25">
        <v>738764</v>
      </c>
      <c r="AA70" s="22">
        <v>738425</v>
      </c>
      <c r="AB70" s="23">
        <v>60</v>
      </c>
      <c r="AC70" s="27">
        <v>1728</v>
      </c>
      <c r="AD70" s="27">
        <v>211</v>
      </c>
      <c r="AE70" s="27">
        <v>97</v>
      </c>
      <c r="AF70" s="27">
        <v>249</v>
      </c>
      <c r="AG70" s="27">
        <v>1531</v>
      </c>
      <c r="AH70" s="27">
        <v>14549</v>
      </c>
      <c r="AI70" s="27">
        <v>53552</v>
      </c>
      <c r="AJ70" s="27">
        <v>8737</v>
      </c>
      <c r="AK70" s="28">
        <v>467</v>
      </c>
      <c r="AL70" s="27">
        <v>8252</v>
      </c>
      <c r="AM70" s="30">
        <v>293</v>
      </c>
      <c r="AN70" s="31">
        <v>103</v>
      </c>
    </row>
    <row r="71" spans="2:40" ht="13.75" customHeight="1">
      <c r="B71" s="43">
        <v>2000</v>
      </c>
      <c r="C71" s="21">
        <v>3256109</v>
      </c>
      <c r="D71" s="19">
        <v>1391</v>
      </c>
      <c r="E71" s="19">
        <v>5173</v>
      </c>
      <c r="F71" s="22">
        <v>71</v>
      </c>
      <c r="G71" s="22">
        <v>2280</v>
      </c>
      <c r="H71" s="22">
        <v>137</v>
      </c>
      <c r="I71" s="19">
        <v>30184</v>
      </c>
      <c r="J71" s="19">
        <v>13225</v>
      </c>
      <c r="K71" s="19">
        <v>2047</v>
      </c>
      <c r="L71" s="21">
        <v>36</v>
      </c>
      <c r="M71" s="21">
        <v>2131164</v>
      </c>
      <c r="N71" s="19">
        <v>44384</v>
      </c>
      <c r="O71" s="19">
        <v>18926</v>
      </c>
      <c r="P71" s="19">
        <v>57403</v>
      </c>
      <c r="Q71" s="19">
        <v>55850</v>
      </c>
      <c r="R71" s="19">
        <v>41</v>
      </c>
      <c r="S71" s="19">
        <v>1731</v>
      </c>
      <c r="T71" s="19">
        <v>2260</v>
      </c>
      <c r="U71" s="19">
        <v>7412</v>
      </c>
      <c r="V71" s="19">
        <v>1554</v>
      </c>
      <c r="W71" s="32">
        <v>557</v>
      </c>
      <c r="X71" s="43">
        <v>2000</v>
      </c>
      <c r="Y71" s="24" t="s">
        <v>0</v>
      </c>
      <c r="Z71" s="25">
        <v>813120</v>
      </c>
      <c r="AA71" s="22">
        <v>812639</v>
      </c>
      <c r="AB71" s="23">
        <v>112</v>
      </c>
      <c r="AC71" s="27">
        <v>1743</v>
      </c>
      <c r="AD71" s="27">
        <v>325</v>
      </c>
      <c r="AE71" s="27">
        <v>100</v>
      </c>
      <c r="AF71" s="27">
        <v>302</v>
      </c>
      <c r="AG71" s="27">
        <v>2082</v>
      </c>
      <c r="AH71" s="27">
        <v>20976</v>
      </c>
      <c r="AI71" s="27">
        <v>87943</v>
      </c>
      <c r="AJ71" s="27">
        <v>9091</v>
      </c>
      <c r="AK71" s="28">
        <v>1498</v>
      </c>
      <c r="AL71" s="27">
        <v>7558</v>
      </c>
      <c r="AM71" s="30">
        <v>278</v>
      </c>
      <c r="AN71" s="31">
        <v>107</v>
      </c>
    </row>
    <row r="72" spans="2:40" ht="13.75" customHeight="1">
      <c r="B72" s="43"/>
      <c r="C72" s="21"/>
      <c r="D72" s="19"/>
      <c r="E72" s="19"/>
      <c r="F72" s="22"/>
      <c r="G72" s="22"/>
      <c r="H72" s="22"/>
      <c r="I72" s="19"/>
      <c r="J72" s="19"/>
      <c r="K72" s="19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32"/>
      <c r="X72" s="43"/>
      <c r="Y72" s="24"/>
      <c r="Z72" s="25"/>
      <c r="AA72" s="22"/>
      <c r="AB72" s="23"/>
      <c r="AC72" s="27"/>
      <c r="AD72" s="27"/>
      <c r="AE72" s="27"/>
      <c r="AF72" s="27"/>
      <c r="AG72" s="27"/>
      <c r="AH72" s="27"/>
      <c r="AI72" s="27"/>
      <c r="AJ72" s="27"/>
      <c r="AK72" s="28"/>
      <c r="AL72" s="27"/>
      <c r="AM72" s="30"/>
      <c r="AN72" s="31"/>
    </row>
    <row r="73" spans="2:40" ht="13.75" customHeight="1">
      <c r="B73" s="43">
        <v>2001</v>
      </c>
      <c r="C73" s="21">
        <v>3581521</v>
      </c>
      <c r="D73" s="19">
        <v>1340</v>
      </c>
      <c r="E73" s="19">
        <v>6393</v>
      </c>
      <c r="F73" s="22">
        <v>96</v>
      </c>
      <c r="G73" s="22">
        <v>2755</v>
      </c>
      <c r="H73" s="22">
        <v>171</v>
      </c>
      <c r="I73" s="19">
        <v>33965</v>
      </c>
      <c r="J73" s="19">
        <v>16928</v>
      </c>
      <c r="K73" s="19">
        <v>2300</v>
      </c>
      <c r="L73" s="21">
        <v>42</v>
      </c>
      <c r="M73" s="21">
        <v>2340511</v>
      </c>
      <c r="N73" s="19">
        <v>43104</v>
      </c>
      <c r="O73" s="19">
        <v>19566</v>
      </c>
      <c r="P73" s="19">
        <v>65770</v>
      </c>
      <c r="Q73" s="19">
        <v>63775</v>
      </c>
      <c r="R73" s="19">
        <v>66</v>
      </c>
      <c r="S73" s="19">
        <v>2388</v>
      </c>
      <c r="T73" s="19">
        <v>2228</v>
      </c>
      <c r="U73" s="19">
        <v>9326</v>
      </c>
      <c r="V73" s="19">
        <v>1771</v>
      </c>
      <c r="W73" s="32">
        <v>454</v>
      </c>
      <c r="X73" s="43">
        <v>2001</v>
      </c>
      <c r="Y73" s="44">
        <v>0</v>
      </c>
      <c r="Z73" s="25">
        <v>846455</v>
      </c>
      <c r="AA73" s="22">
        <v>845909</v>
      </c>
      <c r="AB73" s="23">
        <v>135</v>
      </c>
      <c r="AC73" s="27">
        <v>2006</v>
      </c>
      <c r="AD73" s="27">
        <v>429</v>
      </c>
      <c r="AE73" s="27">
        <v>158</v>
      </c>
      <c r="AF73" s="27">
        <v>237</v>
      </c>
      <c r="AG73" s="27">
        <v>2354</v>
      </c>
      <c r="AH73" s="27">
        <v>26686</v>
      </c>
      <c r="AI73" s="27">
        <v>145936</v>
      </c>
      <c r="AJ73" s="27">
        <v>7671</v>
      </c>
      <c r="AK73" s="28">
        <v>1645</v>
      </c>
      <c r="AL73" s="27">
        <v>5980</v>
      </c>
      <c r="AM73" s="30">
        <v>291</v>
      </c>
      <c r="AN73" s="31">
        <v>111</v>
      </c>
    </row>
    <row r="74" spans="2:40" ht="13.75" customHeight="1">
      <c r="B74" s="43">
        <v>2002</v>
      </c>
      <c r="C74" s="21">
        <v>3693928</v>
      </c>
      <c r="D74" s="19">
        <v>1396</v>
      </c>
      <c r="E74" s="19">
        <v>6984</v>
      </c>
      <c r="F74" s="22">
        <v>93</v>
      </c>
      <c r="G74" s="22">
        <v>3038</v>
      </c>
      <c r="H74" s="22">
        <v>154</v>
      </c>
      <c r="I74" s="19">
        <v>36324</v>
      </c>
      <c r="J74" s="19">
        <v>19442</v>
      </c>
      <c r="K74" s="19">
        <v>2374</v>
      </c>
      <c r="L74" s="21">
        <v>30</v>
      </c>
      <c r="M74" s="21">
        <v>2377488</v>
      </c>
      <c r="N74" s="19">
        <v>49482</v>
      </c>
      <c r="O74" s="19">
        <v>18403</v>
      </c>
      <c r="P74" s="19">
        <v>73933</v>
      </c>
      <c r="Q74" s="19">
        <v>71782</v>
      </c>
      <c r="R74" s="19">
        <v>56</v>
      </c>
      <c r="S74" s="19">
        <v>2987</v>
      </c>
      <c r="T74" s="19">
        <v>2357</v>
      </c>
      <c r="U74" s="19">
        <v>9476</v>
      </c>
      <c r="V74" s="19">
        <v>2052</v>
      </c>
      <c r="W74" s="32">
        <v>392</v>
      </c>
      <c r="X74" s="43">
        <v>2002</v>
      </c>
      <c r="Y74" s="21">
        <v>322</v>
      </c>
      <c r="Z74" s="25">
        <v>840453</v>
      </c>
      <c r="AA74" s="22">
        <v>839867</v>
      </c>
      <c r="AB74" s="23">
        <v>172</v>
      </c>
      <c r="AC74" s="27">
        <v>1830</v>
      </c>
      <c r="AD74" s="27">
        <v>329</v>
      </c>
      <c r="AE74" s="27">
        <v>164</v>
      </c>
      <c r="AF74" s="27">
        <v>251</v>
      </c>
      <c r="AG74" s="27">
        <v>2621</v>
      </c>
      <c r="AH74" s="27">
        <v>33872</v>
      </c>
      <c r="AI74" s="27">
        <v>196018</v>
      </c>
      <c r="AJ74" s="27">
        <v>10883</v>
      </c>
      <c r="AK74" s="28">
        <v>4783</v>
      </c>
      <c r="AL74" s="27">
        <v>6032</v>
      </c>
      <c r="AM74" s="30">
        <v>300</v>
      </c>
      <c r="AN74" s="31">
        <v>132</v>
      </c>
    </row>
    <row r="75" spans="2:40" ht="13.75" customHeight="1">
      <c r="B75" s="43">
        <v>2003</v>
      </c>
      <c r="C75" s="21">
        <v>3646253</v>
      </c>
      <c r="D75" s="19">
        <v>1452</v>
      </c>
      <c r="E75" s="19">
        <v>7664</v>
      </c>
      <c r="F75" s="22">
        <v>78</v>
      </c>
      <c r="G75" s="22">
        <v>3119</v>
      </c>
      <c r="H75" s="22">
        <v>203</v>
      </c>
      <c r="I75" s="19">
        <v>36568</v>
      </c>
      <c r="J75" s="19">
        <v>21937</v>
      </c>
      <c r="K75" s="19">
        <v>2625</v>
      </c>
      <c r="L75" s="21">
        <v>34</v>
      </c>
      <c r="M75" s="21">
        <v>2235844</v>
      </c>
      <c r="N75" s="19">
        <v>60298</v>
      </c>
      <c r="O75" s="19">
        <v>17595</v>
      </c>
      <c r="P75" s="19">
        <v>92346</v>
      </c>
      <c r="Q75" s="19">
        <v>90163</v>
      </c>
      <c r="R75" s="19">
        <v>40</v>
      </c>
      <c r="S75" s="19">
        <v>4519</v>
      </c>
      <c r="T75" s="19">
        <v>2472</v>
      </c>
      <c r="U75" s="19">
        <v>10029</v>
      </c>
      <c r="V75" s="19">
        <v>2422</v>
      </c>
      <c r="W75" s="32">
        <v>375</v>
      </c>
      <c r="X75" s="43">
        <v>2003</v>
      </c>
      <c r="Y75" s="21">
        <v>308</v>
      </c>
      <c r="Z75" s="22">
        <v>856435</v>
      </c>
      <c r="AA75" s="22">
        <v>855809</v>
      </c>
      <c r="AB75" s="45">
        <v>213</v>
      </c>
      <c r="AC75" s="27">
        <v>2070</v>
      </c>
      <c r="AD75" s="27">
        <v>300</v>
      </c>
      <c r="AE75" s="27">
        <v>114</v>
      </c>
      <c r="AF75" s="27">
        <v>284</v>
      </c>
      <c r="AG75" s="27">
        <v>3007</v>
      </c>
      <c r="AH75" s="27">
        <v>40348</v>
      </c>
      <c r="AI75" s="27">
        <v>230743</v>
      </c>
      <c r="AJ75" s="27">
        <v>12103</v>
      </c>
      <c r="AK75" s="28">
        <v>5793</v>
      </c>
      <c r="AL75" s="27">
        <v>6269</v>
      </c>
      <c r="AM75" s="30">
        <v>208</v>
      </c>
      <c r="AN75" s="31">
        <v>156</v>
      </c>
    </row>
    <row r="76" spans="2:40" ht="13.75" customHeight="1">
      <c r="B76" s="43">
        <v>2004</v>
      </c>
      <c r="C76" s="21">
        <v>3427606</v>
      </c>
      <c r="D76" s="19">
        <v>1419</v>
      </c>
      <c r="E76" s="19">
        <v>7295</v>
      </c>
      <c r="F76" s="22">
        <v>89</v>
      </c>
      <c r="G76" s="22">
        <v>2958</v>
      </c>
      <c r="H76" s="22">
        <v>201</v>
      </c>
      <c r="I76" s="19">
        <v>35937</v>
      </c>
      <c r="J76" s="19">
        <v>23691</v>
      </c>
      <c r="K76" s="19">
        <v>2537</v>
      </c>
      <c r="L76" s="21">
        <v>27</v>
      </c>
      <c r="M76" s="21">
        <v>1981574</v>
      </c>
      <c r="N76" s="19">
        <v>83015</v>
      </c>
      <c r="O76" s="19">
        <v>14424</v>
      </c>
      <c r="P76" s="19">
        <v>104412</v>
      </c>
      <c r="Q76" s="19">
        <v>101869</v>
      </c>
      <c r="R76" s="19">
        <v>41</v>
      </c>
      <c r="S76" s="19">
        <v>5547</v>
      </c>
      <c r="T76" s="19">
        <v>2176</v>
      </c>
      <c r="U76" s="19">
        <v>9184</v>
      </c>
      <c r="V76" s="19">
        <v>2391</v>
      </c>
      <c r="W76" s="32">
        <v>522</v>
      </c>
      <c r="X76" s="43">
        <v>2004</v>
      </c>
      <c r="Y76" s="21">
        <v>270</v>
      </c>
      <c r="Z76" s="25">
        <v>865212</v>
      </c>
      <c r="AA76" s="22">
        <v>864569</v>
      </c>
      <c r="AB76" s="23">
        <v>208</v>
      </c>
      <c r="AC76" s="27">
        <v>2174</v>
      </c>
      <c r="AD76" s="27">
        <v>323</v>
      </c>
      <c r="AE76" s="27">
        <v>100</v>
      </c>
      <c r="AF76" s="27">
        <v>320</v>
      </c>
      <c r="AG76" s="27">
        <v>3129</v>
      </c>
      <c r="AH76" s="27">
        <v>37857</v>
      </c>
      <c r="AI76" s="27">
        <v>226059</v>
      </c>
      <c r="AJ76" s="27">
        <v>13547</v>
      </c>
      <c r="AK76" s="28">
        <v>7675</v>
      </c>
      <c r="AL76" s="27">
        <v>5829</v>
      </c>
      <c r="AM76" s="30">
        <v>249</v>
      </c>
      <c r="AN76" s="31">
        <v>230</v>
      </c>
    </row>
    <row r="77" spans="2:40" s="46" customFormat="1" ht="13.75" customHeight="1">
      <c r="B77" s="43">
        <v>2005</v>
      </c>
      <c r="C77" s="25">
        <f>2269293+855923</f>
        <v>3125216</v>
      </c>
      <c r="D77" s="22">
        <v>1392</v>
      </c>
      <c r="E77" s="22">
        <v>5988</v>
      </c>
      <c r="F77" s="22">
        <v>66</v>
      </c>
      <c r="G77" s="22">
        <v>2351</v>
      </c>
      <c r="H77" s="22">
        <v>159</v>
      </c>
      <c r="I77" s="22">
        <v>34484</v>
      </c>
      <c r="J77" s="22">
        <v>25815</v>
      </c>
      <c r="K77" s="22">
        <v>2479</v>
      </c>
      <c r="L77" s="25">
        <v>16</v>
      </c>
      <c r="M77" s="25">
        <v>1725072</v>
      </c>
      <c r="N77" s="22">
        <v>85596</v>
      </c>
      <c r="O77" s="22">
        <v>10978</v>
      </c>
      <c r="P77" s="22">
        <f>2347+95520</f>
        <v>97867</v>
      </c>
      <c r="Q77" s="22">
        <v>95520</v>
      </c>
      <c r="R77" s="22">
        <v>34</v>
      </c>
      <c r="S77" s="22">
        <v>5403</v>
      </c>
      <c r="T77" s="22">
        <v>2076</v>
      </c>
      <c r="U77" s="22">
        <v>8751</v>
      </c>
      <c r="V77" s="22">
        <v>2420</v>
      </c>
      <c r="W77" s="23">
        <f>11864-8751-2420</f>
        <v>693</v>
      </c>
      <c r="X77" s="43">
        <v>2005</v>
      </c>
      <c r="Y77" s="25">
        <f>52+227</f>
        <v>279</v>
      </c>
      <c r="Z77" s="22">
        <f>AA77+654</f>
        <v>856298</v>
      </c>
      <c r="AA77" s="22">
        <f>5463+847611+58+2512</f>
        <v>855644</v>
      </c>
      <c r="AB77" s="45">
        <v>235</v>
      </c>
      <c r="AC77" s="27">
        <v>1904</v>
      </c>
      <c r="AD77" s="27">
        <v>339</v>
      </c>
      <c r="AE77" s="27">
        <v>102</v>
      </c>
      <c r="AF77" s="27">
        <v>277</v>
      </c>
      <c r="AG77" s="27">
        <v>3327</v>
      </c>
      <c r="AH77" s="27">
        <v>34518</v>
      </c>
      <c r="AI77" s="27">
        <v>205312</v>
      </c>
      <c r="AJ77" s="27">
        <v>9410</v>
      </c>
      <c r="AK77" s="28">
        <v>3765</v>
      </c>
      <c r="AL77" s="27">
        <f>4747+563+275</f>
        <v>5585</v>
      </c>
      <c r="AM77" s="31">
        <v>221</v>
      </c>
      <c r="AN77" s="31">
        <v>199</v>
      </c>
    </row>
    <row r="78" spans="2:40" s="46" customFormat="1" ht="13.75" customHeight="1">
      <c r="B78" s="43"/>
      <c r="C78" s="25"/>
      <c r="D78" s="22"/>
      <c r="E78" s="22"/>
      <c r="F78" s="22"/>
      <c r="G78" s="22"/>
      <c r="H78" s="22"/>
      <c r="I78" s="22"/>
      <c r="J78" s="22"/>
      <c r="K78" s="22"/>
      <c r="L78" s="25"/>
      <c r="M78" s="25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43"/>
      <c r="Y78" s="25"/>
      <c r="Z78" s="22"/>
      <c r="AA78" s="22"/>
      <c r="AB78" s="45"/>
      <c r="AC78" s="27"/>
      <c r="AD78" s="27"/>
      <c r="AE78" s="27"/>
      <c r="AF78" s="27"/>
      <c r="AG78" s="27"/>
      <c r="AH78" s="27"/>
      <c r="AI78" s="27"/>
      <c r="AJ78" s="27"/>
      <c r="AK78" s="28"/>
      <c r="AL78" s="27"/>
      <c r="AM78" s="31"/>
      <c r="AN78" s="31"/>
    </row>
    <row r="79" spans="2:40" s="46" customFormat="1" ht="13.75" customHeight="1">
      <c r="B79" s="43">
        <v>2006</v>
      </c>
      <c r="C79" s="25">
        <v>2877027</v>
      </c>
      <c r="D79" s="22">
        <v>1309</v>
      </c>
      <c r="E79" s="25">
        <v>5108</v>
      </c>
      <c r="F79" s="25">
        <v>52</v>
      </c>
      <c r="G79" s="25">
        <v>2018</v>
      </c>
      <c r="H79" s="25">
        <v>137</v>
      </c>
      <c r="I79" s="25">
        <v>33987</v>
      </c>
      <c r="J79" s="25">
        <v>31002</v>
      </c>
      <c r="K79" s="25">
        <v>2658</v>
      </c>
      <c r="L79" s="25">
        <v>20</v>
      </c>
      <c r="M79" s="25">
        <v>1534528</v>
      </c>
      <c r="N79" s="22">
        <v>74632</v>
      </c>
      <c r="O79" s="25">
        <v>8636</v>
      </c>
      <c r="P79" s="25">
        <v>95844</v>
      </c>
      <c r="Q79" s="25">
        <v>93436</v>
      </c>
      <c r="R79" s="25">
        <v>61</v>
      </c>
      <c r="S79" s="25">
        <v>5134</v>
      </c>
      <c r="T79" s="25">
        <v>1948</v>
      </c>
      <c r="U79" s="25">
        <v>8326</v>
      </c>
      <c r="V79" s="25">
        <v>2602</v>
      </c>
      <c r="W79" s="45">
        <v>795</v>
      </c>
      <c r="X79" s="43">
        <v>2006</v>
      </c>
      <c r="Y79" s="25">
        <v>379</v>
      </c>
      <c r="Z79" s="25">
        <f>825798+649</f>
        <v>826447</v>
      </c>
      <c r="AA79" s="25">
        <v>825798</v>
      </c>
      <c r="AB79" s="45">
        <v>226</v>
      </c>
      <c r="AC79" s="28">
        <v>1759</v>
      </c>
      <c r="AD79" s="28">
        <v>284</v>
      </c>
      <c r="AE79" s="28">
        <v>143</v>
      </c>
      <c r="AF79" s="28">
        <v>199</v>
      </c>
      <c r="AG79" s="28">
        <v>3576</v>
      </c>
      <c r="AH79" s="28">
        <v>31030</v>
      </c>
      <c r="AI79" s="28">
        <v>194824</v>
      </c>
      <c r="AJ79" s="28">
        <v>7010</v>
      </c>
      <c r="AK79" s="28">
        <v>1479</v>
      </c>
      <c r="AL79" s="28">
        <v>5456</v>
      </c>
      <c r="AM79" s="28">
        <v>210</v>
      </c>
      <c r="AN79" s="31">
        <v>156</v>
      </c>
    </row>
    <row r="80" spans="2:40" s="46" customFormat="1" ht="13.75" customHeight="1">
      <c r="B80" s="43">
        <v>2007</v>
      </c>
      <c r="C80" s="25">
        <v>2690883</v>
      </c>
      <c r="D80" s="22">
        <v>1199</v>
      </c>
      <c r="E80" s="22">
        <v>4567</v>
      </c>
      <c r="F80" s="22">
        <v>44</v>
      </c>
      <c r="G80" s="22">
        <v>1752</v>
      </c>
      <c r="H80" s="22">
        <v>136</v>
      </c>
      <c r="I80" s="22">
        <v>30986</v>
      </c>
      <c r="J80" s="22">
        <v>31966</v>
      </c>
      <c r="K80" s="22">
        <v>2553</v>
      </c>
      <c r="L80" s="25">
        <v>19</v>
      </c>
      <c r="M80" s="25">
        <v>1429956</v>
      </c>
      <c r="N80" s="22">
        <v>67787</v>
      </c>
      <c r="O80" s="22">
        <v>7384</v>
      </c>
      <c r="P80" s="22">
        <v>85606</v>
      </c>
      <c r="Q80" s="22">
        <v>83449</v>
      </c>
      <c r="R80" s="22">
        <v>45</v>
      </c>
      <c r="S80" s="22">
        <v>4582</v>
      </c>
      <c r="T80" s="22">
        <v>1766</v>
      </c>
      <c r="U80" s="22">
        <v>7664</v>
      </c>
      <c r="V80" s="22">
        <v>2286</v>
      </c>
      <c r="W80" s="23">
        <v>810</v>
      </c>
      <c r="X80" s="43">
        <v>2007</v>
      </c>
      <c r="Y80" s="25">
        <v>434</v>
      </c>
      <c r="Z80" s="25">
        <v>782192</v>
      </c>
      <c r="AA80" s="22">
        <v>781613</v>
      </c>
      <c r="AB80" s="23">
        <v>219</v>
      </c>
      <c r="AC80" s="27">
        <v>1519</v>
      </c>
      <c r="AD80" s="27">
        <v>217</v>
      </c>
      <c r="AE80" s="27">
        <v>55</v>
      </c>
      <c r="AF80" s="27">
        <v>207</v>
      </c>
      <c r="AG80" s="27">
        <v>3569</v>
      </c>
      <c r="AH80" s="27">
        <v>27383</v>
      </c>
      <c r="AI80" s="27">
        <v>185472</v>
      </c>
      <c r="AJ80" s="27">
        <v>5941</v>
      </c>
      <c r="AK80" s="28">
        <v>1410</v>
      </c>
      <c r="AL80" s="27">
        <v>4486</v>
      </c>
      <c r="AM80" s="30">
        <v>424</v>
      </c>
      <c r="AN80" s="31">
        <v>112</v>
      </c>
    </row>
    <row r="81" spans="2:41" s="46" customFormat="1" ht="13.75" customHeight="1">
      <c r="B81" s="43">
        <v>2008</v>
      </c>
      <c r="C81" s="25">
        <v>2542161</v>
      </c>
      <c r="D81" s="22">
        <v>1301</v>
      </c>
      <c r="E81" s="25">
        <v>4300</v>
      </c>
      <c r="F81" s="25">
        <v>44</v>
      </c>
      <c r="G81" s="25">
        <v>1649</v>
      </c>
      <c r="H81" s="25">
        <v>104</v>
      </c>
      <c r="I81" s="25">
        <v>28446</v>
      </c>
      <c r="J81" s="25">
        <v>31680</v>
      </c>
      <c r="K81" s="25">
        <v>2664</v>
      </c>
      <c r="L81" s="25">
        <v>16</v>
      </c>
      <c r="M81" s="25">
        <v>1379892</v>
      </c>
      <c r="N81" s="25">
        <v>64563</v>
      </c>
      <c r="O81" s="25">
        <v>6388</v>
      </c>
      <c r="P81" s="25">
        <f>2232+68184</f>
        <v>70416</v>
      </c>
      <c r="Q81" s="25">
        <v>68184</v>
      </c>
      <c r="R81" s="25">
        <v>41</v>
      </c>
      <c r="S81" s="25">
        <v>3873</v>
      </c>
      <c r="T81" s="25">
        <v>1592</v>
      </c>
      <c r="U81" s="25">
        <v>7137</v>
      </c>
      <c r="V81" s="25">
        <v>2365</v>
      </c>
      <c r="W81" s="45">
        <f>10318-V81-U81</f>
        <v>816</v>
      </c>
      <c r="X81" s="43">
        <v>2008</v>
      </c>
      <c r="Y81" s="25">
        <v>352</v>
      </c>
      <c r="Z81" s="25">
        <v>715521</v>
      </c>
      <c r="AA81" s="25">
        <v>714977</v>
      </c>
      <c r="AB81" s="45">
        <v>192</v>
      </c>
      <c r="AC81" s="28">
        <v>1449</v>
      </c>
      <c r="AD81" s="28">
        <v>273</v>
      </c>
      <c r="AE81" s="28">
        <v>74</v>
      </c>
      <c r="AF81" s="28">
        <v>156</v>
      </c>
      <c r="AG81" s="28">
        <v>3242</v>
      </c>
      <c r="AH81" s="28">
        <v>24912</v>
      </c>
      <c r="AI81" s="28">
        <v>179120</v>
      </c>
      <c r="AJ81" s="28">
        <v>6604</v>
      </c>
      <c r="AK81" s="28">
        <v>1203</v>
      </c>
      <c r="AL81" s="28">
        <v>5258</v>
      </c>
      <c r="AM81" s="28">
        <v>272</v>
      </c>
      <c r="AN81" s="31">
        <v>91</v>
      </c>
    </row>
    <row r="82" spans="2:41" s="46" customFormat="1" ht="13.75" customHeight="1">
      <c r="B82" s="43">
        <v>2009</v>
      </c>
      <c r="C82" s="25">
        <v>2410659</v>
      </c>
      <c r="D82" s="22">
        <v>1096</v>
      </c>
      <c r="E82" s="25">
        <v>4536</v>
      </c>
      <c r="F82" s="25">
        <v>55</v>
      </c>
      <c r="G82" s="25">
        <v>1564</v>
      </c>
      <c r="H82" s="25">
        <v>110</v>
      </c>
      <c r="I82" s="25">
        <v>26574</v>
      </c>
      <c r="J82" s="25">
        <v>29681</v>
      </c>
      <c r="K82" s="25">
        <v>2357</v>
      </c>
      <c r="L82" s="25">
        <v>15</v>
      </c>
      <c r="M82" s="25">
        <v>1308427</v>
      </c>
      <c r="N82" s="25">
        <v>45328</v>
      </c>
      <c r="O82" s="25">
        <v>5559</v>
      </c>
      <c r="P82" s="25">
        <f>2003+63227</f>
        <v>65230</v>
      </c>
      <c r="Q82" s="25">
        <v>63227</v>
      </c>
      <c r="R82" s="25">
        <v>29</v>
      </c>
      <c r="S82" s="25">
        <v>3611</v>
      </c>
      <c r="T82" s="25">
        <v>1417</v>
      </c>
      <c r="U82" s="25">
        <v>6725</v>
      </c>
      <c r="V82" s="25">
        <v>2359</v>
      </c>
      <c r="W82" s="45">
        <f>9881-V82-U82</f>
        <v>797</v>
      </c>
      <c r="X82" s="43">
        <v>2009</v>
      </c>
      <c r="Y82" s="25">
        <v>325</v>
      </c>
      <c r="Z82" s="25">
        <v>696832</v>
      </c>
      <c r="AA82" s="25">
        <v>696333</v>
      </c>
      <c r="AB82" s="45">
        <v>173</v>
      </c>
      <c r="AC82" s="28">
        <v>1350</v>
      </c>
      <c r="AD82" s="25">
        <v>241</v>
      </c>
      <c r="AE82" s="28">
        <v>46</v>
      </c>
      <c r="AF82" s="28">
        <v>156</v>
      </c>
      <c r="AG82" s="28">
        <v>3072</v>
      </c>
      <c r="AH82" s="28">
        <v>23981</v>
      </c>
      <c r="AI82" s="28">
        <v>170363</v>
      </c>
      <c r="AJ82" s="28">
        <v>5834</v>
      </c>
      <c r="AK82" s="28">
        <v>1948</v>
      </c>
      <c r="AL82" s="28">
        <v>3797</v>
      </c>
      <c r="AM82" s="25">
        <v>352</v>
      </c>
      <c r="AN82" s="45">
        <v>173</v>
      </c>
      <c r="AO82" s="47"/>
    </row>
    <row r="83" spans="2:41" s="47" customFormat="1" ht="13.75" customHeight="1">
      <c r="B83" s="43">
        <v>2010</v>
      </c>
      <c r="C83" s="25">
        <v>2289658</v>
      </c>
      <c r="D83" s="22">
        <v>1067</v>
      </c>
      <c r="E83" s="25">
        <v>4052</v>
      </c>
      <c r="F83" s="25">
        <v>36</v>
      </c>
      <c r="G83" s="25">
        <v>1415</v>
      </c>
      <c r="H83" s="25">
        <v>97</v>
      </c>
      <c r="I83" s="25">
        <v>26647</v>
      </c>
      <c r="J83" s="25">
        <v>29639</v>
      </c>
      <c r="K83" s="25">
        <v>2306</v>
      </c>
      <c r="L83" s="25">
        <v>6</v>
      </c>
      <c r="M83" s="25">
        <v>1229181</v>
      </c>
      <c r="N83" s="25">
        <v>37662</v>
      </c>
      <c r="O83" s="25">
        <v>5235</v>
      </c>
      <c r="P83" s="25">
        <f>1772+55863</f>
        <v>57635</v>
      </c>
      <c r="Q83" s="25">
        <v>55863</v>
      </c>
      <c r="R83" s="25">
        <v>31</v>
      </c>
      <c r="S83" s="25">
        <v>3296</v>
      </c>
      <c r="T83" s="25">
        <v>1293</v>
      </c>
      <c r="U83" s="25">
        <v>7069</v>
      </c>
      <c r="V83" s="25">
        <v>2655</v>
      </c>
      <c r="W83" s="45">
        <f>10561-V83-U83</f>
        <v>837</v>
      </c>
      <c r="X83" s="43">
        <v>2010</v>
      </c>
      <c r="Y83" s="25">
        <v>333</v>
      </c>
      <c r="Z83" s="25">
        <v>685584</v>
      </c>
      <c r="AA83" s="45">
        <v>685120</v>
      </c>
      <c r="AB83" s="45">
        <v>181</v>
      </c>
      <c r="AC83" s="28">
        <v>1213</v>
      </c>
      <c r="AD83" s="25">
        <v>251</v>
      </c>
      <c r="AE83" s="28">
        <v>68</v>
      </c>
      <c r="AF83" s="28">
        <v>186</v>
      </c>
      <c r="AG83" s="28">
        <v>2972</v>
      </c>
      <c r="AH83" s="28">
        <v>22235</v>
      </c>
      <c r="AI83" s="28">
        <v>158521</v>
      </c>
      <c r="AJ83" s="28">
        <v>5011</v>
      </c>
      <c r="AK83" s="28">
        <v>1824</v>
      </c>
      <c r="AL83" s="28">
        <v>3106</v>
      </c>
      <c r="AM83" s="28">
        <v>378</v>
      </c>
      <c r="AN83" s="23">
        <v>192</v>
      </c>
      <c r="AO83" s="48"/>
    </row>
    <row r="84" spans="2:41" s="47" customFormat="1" ht="13.75" customHeight="1">
      <c r="B84" s="43"/>
      <c r="C84" s="25"/>
      <c r="D84" s="22"/>
      <c r="E84" s="25"/>
      <c r="F84" s="25"/>
      <c r="G84" s="25"/>
      <c r="H84" s="25"/>
      <c r="I84" s="25"/>
      <c r="J84" s="25"/>
      <c r="K84" s="25"/>
      <c r="L84" s="25"/>
      <c r="M84" s="25"/>
      <c r="N84" s="22"/>
      <c r="O84" s="25"/>
      <c r="P84" s="25"/>
      <c r="Q84" s="25"/>
      <c r="R84" s="25"/>
      <c r="S84" s="25"/>
      <c r="T84" s="25"/>
      <c r="U84" s="25"/>
      <c r="V84" s="25"/>
      <c r="W84" s="45"/>
      <c r="X84" s="43"/>
      <c r="Y84" s="25"/>
      <c r="Z84" s="25"/>
      <c r="AA84" s="45"/>
      <c r="AB84" s="45"/>
      <c r="AC84" s="28"/>
      <c r="AD84" s="25"/>
      <c r="AE84" s="28"/>
      <c r="AF84" s="28"/>
      <c r="AG84" s="28"/>
      <c r="AH84" s="28"/>
      <c r="AI84" s="28"/>
      <c r="AJ84" s="28"/>
      <c r="AK84" s="28"/>
      <c r="AL84" s="28"/>
      <c r="AM84" s="28"/>
      <c r="AN84" s="23"/>
      <c r="AO84" s="48"/>
    </row>
    <row r="85" spans="2:41" s="46" customFormat="1" ht="13.75" customHeight="1">
      <c r="B85" s="43">
        <v>2011</v>
      </c>
      <c r="C85" s="25">
        <v>2161762</v>
      </c>
      <c r="D85" s="25">
        <v>1052</v>
      </c>
      <c r="E85" s="25">
        <v>3698</v>
      </c>
      <c r="F85" s="25">
        <v>34</v>
      </c>
      <c r="G85" s="25">
        <v>1307</v>
      </c>
      <c r="H85" s="25">
        <v>56</v>
      </c>
      <c r="I85" s="25">
        <v>25928</v>
      </c>
      <c r="J85" s="25">
        <v>29325</v>
      </c>
      <c r="K85" s="25">
        <v>2322</v>
      </c>
      <c r="L85" s="25">
        <v>6</v>
      </c>
      <c r="M85" s="25">
        <v>1152289</v>
      </c>
      <c r="N85" s="22">
        <v>34720</v>
      </c>
      <c r="O85" s="25">
        <v>4332</v>
      </c>
      <c r="P85" s="25">
        <f>1711+48735</f>
        <v>50446</v>
      </c>
      <c r="Q85" s="25">
        <v>48735</v>
      </c>
      <c r="R85" s="25">
        <v>28</v>
      </c>
      <c r="S85" s="25">
        <v>2925</v>
      </c>
      <c r="T85" s="25">
        <v>1193</v>
      </c>
      <c r="U85" s="25">
        <v>6929</v>
      </c>
      <c r="V85" s="25">
        <v>2638</v>
      </c>
      <c r="W85" s="45">
        <f>10753-V85-U85</f>
        <v>1186</v>
      </c>
      <c r="X85" s="43">
        <v>2011</v>
      </c>
      <c r="Y85" s="25">
        <v>333</v>
      </c>
      <c r="Z85" s="25">
        <v>659081</v>
      </c>
      <c r="AA85" s="25">
        <v>658627</v>
      </c>
      <c r="AB85" s="45">
        <v>182</v>
      </c>
      <c r="AC85" s="28">
        <v>1121</v>
      </c>
      <c r="AD85" s="25">
        <v>247</v>
      </c>
      <c r="AE85" s="28">
        <v>60</v>
      </c>
      <c r="AF85" s="28">
        <v>153</v>
      </c>
      <c r="AG85" s="28">
        <v>3032</v>
      </c>
      <c r="AH85" s="28">
        <v>20506</v>
      </c>
      <c r="AI85" s="28">
        <v>149542</v>
      </c>
      <c r="AJ85" s="28">
        <v>4369</v>
      </c>
      <c r="AK85" s="28">
        <v>1557</v>
      </c>
      <c r="AL85" s="28">
        <v>2750</v>
      </c>
      <c r="AM85" s="28">
        <v>213</v>
      </c>
      <c r="AN85" s="45">
        <v>203</v>
      </c>
      <c r="AO85" s="48"/>
    </row>
    <row r="86" spans="2:41" s="46" customFormat="1" ht="13.75" customHeight="1">
      <c r="B86" s="43">
        <v>2012</v>
      </c>
      <c r="C86" s="25">
        <v>2036496</v>
      </c>
      <c r="D86" s="22">
        <v>1032</v>
      </c>
      <c r="E86" s="25">
        <v>3693</v>
      </c>
      <c r="F86" s="25">
        <v>35</v>
      </c>
      <c r="G86" s="25">
        <v>1290</v>
      </c>
      <c r="H86" s="25">
        <v>61</v>
      </c>
      <c r="I86" s="25">
        <v>28058</v>
      </c>
      <c r="J86" s="25">
        <v>31862</v>
      </c>
      <c r="K86" s="25">
        <v>3253</v>
      </c>
      <c r="L86" s="25">
        <v>6</v>
      </c>
      <c r="M86" s="25">
        <v>1059260</v>
      </c>
      <c r="N86" s="22">
        <v>34771</v>
      </c>
      <c r="O86" s="25">
        <v>4183</v>
      </c>
      <c r="P86" s="25">
        <f>1765+39745</f>
        <v>41510</v>
      </c>
      <c r="Q86" s="25">
        <v>39745</v>
      </c>
      <c r="R86" s="25">
        <v>57</v>
      </c>
      <c r="S86" s="25">
        <v>2560</v>
      </c>
      <c r="T86" s="25">
        <v>1265</v>
      </c>
      <c r="U86" s="25">
        <v>7324</v>
      </c>
      <c r="V86" s="25">
        <v>2979</v>
      </c>
      <c r="W86" s="45">
        <f>11623-U86-V86</f>
        <v>1320</v>
      </c>
      <c r="X86" s="43">
        <v>2012</v>
      </c>
      <c r="Y86" s="25">
        <v>369</v>
      </c>
      <c r="Z86" s="25">
        <v>633344</v>
      </c>
      <c r="AA86" s="25">
        <v>632857</v>
      </c>
      <c r="AB86" s="45">
        <v>210</v>
      </c>
      <c r="AC86" s="28">
        <v>1078</v>
      </c>
      <c r="AD86" s="25">
        <v>262</v>
      </c>
      <c r="AE86" s="28">
        <v>43</v>
      </c>
      <c r="AF86" s="28">
        <v>190</v>
      </c>
      <c r="AG86" s="28">
        <v>3123</v>
      </c>
      <c r="AH86" s="28">
        <v>20502</v>
      </c>
      <c r="AI86" s="28">
        <v>145651</v>
      </c>
      <c r="AJ86" s="28">
        <v>3601</v>
      </c>
      <c r="AK86" s="28">
        <v>1129</v>
      </c>
      <c r="AL86" s="28">
        <v>2369</v>
      </c>
      <c r="AM86" s="28">
        <v>366</v>
      </c>
      <c r="AN86" s="45">
        <v>171</v>
      </c>
      <c r="AO86" s="48"/>
    </row>
    <row r="87" spans="2:41" s="46" customFormat="1" ht="13.75" customHeight="1">
      <c r="B87" s="43">
        <v>2013</v>
      </c>
      <c r="C87" s="25">
        <f>1314140+603789</f>
        <v>1917929</v>
      </c>
      <c r="D87" s="22">
        <v>938</v>
      </c>
      <c r="E87" s="25">
        <v>3324</v>
      </c>
      <c r="F87" s="25">
        <v>31</v>
      </c>
      <c r="G87" s="25">
        <v>1098</v>
      </c>
      <c r="H87" s="25">
        <v>70</v>
      </c>
      <c r="I87" s="25">
        <v>27864</v>
      </c>
      <c r="J87" s="25">
        <v>31545</v>
      </c>
      <c r="K87" s="25">
        <v>3452</v>
      </c>
      <c r="L87" s="25">
        <v>12</v>
      </c>
      <c r="M87" s="25">
        <v>981233</v>
      </c>
      <c r="N87" s="22">
        <v>38302</v>
      </c>
      <c r="O87" s="25">
        <v>3621</v>
      </c>
      <c r="P87" s="25">
        <f>1714+33114</f>
        <v>34828</v>
      </c>
      <c r="Q87" s="25">
        <v>33114</v>
      </c>
      <c r="R87" s="25">
        <v>41</v>
      </c>
      <c r="S87" s="25">
        <v>2045</v>
      </c>
      <c r="T87" s="25">
        <v>1409</v>
      </c>
      <c r="U87" s="25">
        <v>7654</v>
      </c>
      <c r="V87" s="25">
        <v>3175</v>
      </c>
      <c r="W87" s="45">
        <f>11918-7654-3175</f>
        <v>1089</v>
      </c>
      <c r="X87" s="43">
        <v>2013</v>
      </c>
      <c r="Y87" s="25">
        <v>343</v>
      </c>
      <c r="Z87" s="25">
        <f>603446+443</f>
        <v>603889</v>
      </c>
      <c r="AA87" s="25">
        <v>603446</v>
      </c>
      <c r="AB87" s="45">
        <v>276</v>
      </c>
      <c r="AC87" s="28">
        <v>1086</v>
      </c>
      <c r="AD87" s="25">
        <v>221</v>
      </c>
      <c r="AE87" s="28">
        <v>38</v>
      </c>
      <c r="AF87" s="28">
        <v>185</v>
      </c>
      <c r="AG87" s="28">
        <v>2968</v>
      </c>
      <c r="AH87" s="28">
        <v>19722</v>
      </c>
      <c r="AI87" s="28">
        <v>140809</v>
      </c>
      <c r="AJ87" s="28">
        <v>3020</v>
      </c>
      <c r="AK87" s="28">
        <v>752</v>
      </c>
      <c r="AL87" s="28">
        <f>2005+99+100</f>
        <v>2204</v>
      </c>
      <c r="AM87" s="28">
        <v>123</v>
      </c>
      <c r="AN87" s="45">
        <v>102</v>
      </c>
      <c r="AO87" s="48"/>
    </row>
    <row r="88" spans="2:41" s="47" customFormat="1" ht="13.75" customHeight="1">
      <c r="B88" s="58">
        <v>2014</v>
      </c>
      <c r="C88" s="33">
        <v>1762912</v>
      </c>
      <c r="D88" s="33">
        <v>1054</v>
      </c>
      <c r="E88" s="33">
        <v>3056</v>
      </c>
      <c r="F88" s="33">
        <v>17</v>
      </c>
      <c r="G88" s="33">
        <v>1085</v>
      </c>
      <c r="H88" s="33">
        <v>44</v>
      </c>
      <c r="I88" s="33">
        <v>26653</v>
      </c>
      <c r="J88" s="33">
        <v>32372</v>
      </c>
      <c r="K88" s="33">
        <v>3738</v>
      </c>
      <c r="L88" s="34">
        <v>10</v>
      </c>
      <c r="M88" s="33">
        <v>897259</v>
      </c>
      <c r="N88" s="33">
        <v>41523</v>
      </c>
      <c r="O88" s="33">
        <v>3041</v>
      </c>
      <c r="P88" s="33">
        <v>31257</v>
      </c>
      <c r="Q88" s="33">
        <v>29534</v>
      </c>
      <c r="R88" s="33">
        <v>53</v>
      </c>
      <c r="S88" s="33">
        <v>1716</v>
      </c>
      <c r="T88" s="33">
        <v>1250</v>
      </c>
      <c r="U88" s="33">
        <v>7400</v>
      </c>
      <c r="V88" s="33">
        <v>3143</v>
      </c>
      <c r="W88" s="49">
        <v>1151</v>
      </c>
      <c r="X88" s="58">
        <v>2014</v>
      </c>
      <c r="Y88" s="33">
        <v>491</v>
      </c>
      <c r="Z88" s="33">
        <v>550721</v>
      </c>
      <c r="AA88" s="33">
        <v>550258</v>
      </c>
      <c r="AB88" s="33">
        <v>254</v>
      </c>
      <c r="AC88" s="37">
        <v>1093</v>
      </c>
      <c r="AD88" s="33">
        <v>219</v>
      </c>
      <c r="AE88" s="37">
        <v>34</v>
      </c>
      <c r="AF88" s="37">
        <v>198</v>
      </c>
      <c r="AG88" s="37">
        <v>2834</v>
      </c>
      <c r="AH88" s="37">
        <v>17897</v>
      </c>
      <c r="AI88" s="37">
        <v>126818</v>
      </c>
      <c r="AJ88" s="37">
        <v>2665</v>
      </c>
      <c r="AK88" s="37">
        <v>613</v>
      </c>
      <c r="AL88" s="37">
        <v>2006</v>
      </c>
      <c r="AM88" s="37">
        <v>221</v>
      </c>
      <c r="AN88" s="35">
        <v>85</v>
      </c>
      <c r="AO88" s="48"/>
    </row>
    <row r="89" spans="2:41" s="60" customFormat="1" ht="13.75" customHeight="1">
      <c r="B89" s="67" t="s">
        <v>15</v>
      </c>
      <c r="C89" s="80" t="s">
        <v>59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62"/>
      <c r="Y89" s="80"/>
      <c r="Z89" s="80"/>
      <c r="AA89" s="80"/>
      <c r="AB89" s="80"/>
      <c r="AC89" s="63"/>
      <c r="AD89" s="61"/>
      <c r="AE89" s="64"/>
      <c r="AF89" s="63"/>
      <c r="AG89" s="63"/>
      <c r="AH89" s="63"/>
      <c r="AI89" s="63"/>
      <c r="AJ89" s="63"/>
      <c r="AK89" s="64"/>
      <c r="AL89" s="65"/>
      <c r="AM89" s="65"/>
      <c r="AN89" s="61"/>
      <c r="AO89" s="66"/>
    </row>
    <row r="90" spans="2:41" s="60" customFormat="1" ht="13.75" customHeight="1">
      <c r="B90" s="67" t="s">
        <v>16</v>
      </c>
      <c r="C90" s="80" t="s">
        <v>50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62"/>
      <c r="Y90" s="80"/>
      <c r="Z90" s="80"/>
      <c r="AA90" s="80"/>
      <c r="AB90" s="80"/>
      <c r="AC90" s="63"/>
      <c r="AD90" s="61"/>
      <c r="AE90" s="64"/>
      <c r="AF90" s="63"/>
      <c r="AG90" s="63"/>
      <c r="AH90" s="63"/>
      <c r="AI90" s="63"/>
      <c r="AJ90" s="63"/>
      <c r="AK90" s="64"/>
      <c r="AL90" s="65"/>
      <c r="AM90" s="65"/>
      <c r="AN90" s="61"/>
      <c r="AO90" s="66"/>
    </row>
    <row r="91" spans="2:41" s="60" customFormat="1" ht="13.75" customHeight="1">
      <c r="B91" s="67" t="s">
        <v>17</v>
      </c>
      <c r="C91" s="80" t="s">
        <v>51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62"/>
      <c r="Y91" s="80"/>
      <c r="Z91" s="80"/>
      <c r="AA91" s="80"/>
      <c r="AB91" s="80"/>
      <c r="AC91" s="63"/>
      <c r="AD91" s="61"/>
      <c r="AE91" s="64"/>
      <c r="AF91" s="63"/>
      <c r="AG91" s="63"/>
      <c r="AH91" s="63"/>
      <c r="AI91" s="63"/>
      <c r="AJ91" s="63"/>
      <c r="AK91" s="64"/>
      <c r="AL91" s="65"/>
      <c r="AM91" s="65"/>
      <c r="AN91" s="61"/>
      <c r="AO91" s="66"/>
    </row>
    <row r="92" spans="2:41" s="60" customFormat="1" ht="13.75" customHeight="1">
      <c r="B92" s="67" t="s">
        <v>18</v>
      </c>
      <c r="C92" s="80" t="s">
        <v>52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62"/>
      <c r="Y92" s="80"/>
      <c r="Z92" s="80"/>
      <c r="AA92" s="80"/>
      <c r="AB92" s="80"/>
      <c r="AC92" s="63"/>
      <c r="AD92" s="61"/>
      <c r="AE92" s="64"/>
      <c r="AF92" s="63"/>
      <c r="AG92" s="63"/>
      <c r="AH92" s="63"/>
      <c r="AI92" s="63"/>
      <c r="AJ92" s="63"/>
      <c r="AK92" s="64"/>
      <c r="AL92" s="65"/>
      <c r="AM92" s="65"/>
      <c r="AN92" s="61"/>
      <c r="AO92" s="66"/>
    </row>
    <row r="93" spans="2:41" s="60" customFormat="1" ht="13.75" customHeight="1">
      <c r="B93" s="67" t="s">
        <v>19</v>
      </c>
      <c r="C93" s="80" t="s">
        <v>53</v>
      </c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62"/>
      <c r="Y93" s="80"/>
      <c r="Z93" s="80"/>
      <c r="AA93" s="80"/>
      <c r="AB93" s="80"/>
      <c r="AC93" s="63"/>
      <c r="AD93" s="61"/>
      <c r="AE93" s="64"/>
      <c r="AF93" s="63"/>
      <c r="AG93" s="63"/>
      <c r="AH93" s="63"/>
      <c r="AI93" s="63"/>
      <c r="AJ93" s="63"/>
      <c r="AK93" s="64"/>
      <c r="AL93" s="65"/>
      <c r="AM93" s="65"/>
      <c r="AN93" s="61"/>
      <c r="AO93" s="66"/>
    </row>
    <row r="94" spans="2:41" s="60" customFormat="1" ht="13.75" customHeight="1">
      <c r="B94" s="67" t="s">
        <v>20</v>
      </c>
      <c r="C94" s="80" t="s">
        <v>62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62"/>
      <c r="Y94" s="80"/>
      <c r="Z94" s="80"/>
      <c r="AA94" s="80"/>
      <c r="AB94" s="80"/>
      <c r="AC94" s="63"/>
      <c r="AD94" s="61"/>
      <c r="AE94" s="64"/>
      <c r="AF94" s="63"/>
      <c r="AG94" s="63"/>
      <c r="AH94" s="63"/>
      <c r="AI94" s="63"/>
      <c r="AJ94" s="63"/>
      <c r="AK94" s="64"/>
      <c r="AL94" s="65"/>
      <c r="AM94" s="65"/>
      <c r="AN94" s="61"/>
      <c r="AO94" s="66"/>
    </row>
    <row r="95" spans="2:41" s="60" customFormat="1" ht="13.75" customHeight="1">
      <c r="B95" s="67" t="s">
        <v>21</v>
      </c>
      <c r="C95" s="80" t="s">
        <v>40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62"/>
      <c r="Y95" s="80"/>
      <c r="Z95" s="80"/>
      <c r="AA95" s="80"/>
      <c r="AB95" s="80"/>
      <c r="AC95" s="63"/>
      <c r="AD95" s="61"/>
      <c r="AE95" s="64"/>
      <c r="AF95" s="63"/>
      <c r="AG95" s="63"/>
      <c r="AH95" s="63"/>
      <c r="AI95" s="63"/>
      <c r="AJ95" s="63"/>
      <c r="AK95" s="64"/>
      <c r="AL95" s="65"/>
      <c r="AM95" s="65"/>
      <c r="AN95" s="61"/>
      <c r="AO95" s="66"/>
    </row>
    <row r="96" spans="2:41" ht="13.75" customHeight="1">
      <c r="C96" s="52"/>
      <c r="D96" s="52"/>
      <c r="E96" s="52"/>
      <c r="F96" s="53"/>
      <c r="G96" s="53"/>
      <c r="H96" s="53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Y96" s="52"/>
      <c r="Z96" s="53"/>
      <c r="AA96" s="52"/>
      <c r="AB96" s="53"/>
      <c r="AC96" s="52"/>
      <c r="AD96" s="53"/>
      <c r="AE96" s="53"/>
      <c r="AF96" s="53"/>
      <c r="AG96" s="53"/>
      <c r="AH96" s="53"/>
      <c r="AI96" s="53"/>
      <c r="AJ96" s="53"/>
      <c r="AK96" s="52"/>
      <c r="AL96" s="52"/>
      <c r="AM96" s="53"/>
      <c r="AN96" s="53"/>
    </row>
    <row r="97" spans="3:40" ht="13.75" customHeight="1">
      <c r="C97" s="52"/>
      <c r="D97" s="52"/>
      <c r="E97" s="52"/>
      <c r="F97" s="53"/>
      <c r="G97" s="53"/>
      <c r="H97" s="53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Y97" s="52"/>
      <c r="Z97" s="53"/>
      <c r="AA97" s="52"/>
      <c r="AB97" s="53"/>
      <c r="AC97" s="52"/>
      <c r="AD97" s="53"/>
      <c r="AE97" s="53"/>
      <c r="AF97" s="53"/>
      <c r="AG97" s="53"/>
      <c r="AH97" s="53"/>
      <c r="AI97" s="53"/>
      <c r="AJ97" s="53"/>
      <c r="AK97" s="52"/>
      <c r="AL97" s="52"/>
      <c r="AM97" s="53"/>
      <c r="AN97" s="53"/>
    </row>
    <row r="98" spans="3:40" ht="13.75" customHeight="1">
      <c r="C98" s="52"/>
      <c r="D98" s="52"/>
      <c r="E98" s="52"/>
      <c r="F98" s="53"/>
      <c r="G98" s="53"/>
      <c r="H98" s="53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Y98" s="52"/>
      <c r="Z98" s="53"/>
      <c r="AA98" s="52"/>
      <c r="AB98" s="53"/>
      <c r="AC98" s="52"/>
      <c r="AD98" s="53"/>
      <c r="AE98" s="53"/>
      <c r="AF98" s="53"/>
      <c r="AG98" s="53"/>
      <c r="AH98" s="53"/>
      <c r="AI98" s="53"/>
      <c r="AJ98" s="53"/>
      <c r="AK98" s="52"/>
      <c r="AL98" s="52"/>
      <c r="AM98" s="53"/>
      <c r="AN98" s="53"/>
    </row>
    <row r="99" spans="3:40" ht="13.75" customHeight="1">
      <c r="C99" s="52"/>
      <c r="D99" s="52"/>
      <c r="E99" s="52"/>
      <c r="F99" s="53"/>
      <c r="G99" s="53"/>
      <c r="H99" s="53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Y99" s="52"/>
      <c r="Z99" s="53"/>
      <c r="AA99" s="52"/>
      <c r="AB99" s="53"/>
      <c r="AC99" s="52"/>
      <c r="AD99" s="53"/>
      <c r="AE99" s="53"/>
      <c r="AF99" s="53"/>
      <c r="AG99" s="53"/>
      <c r="AH99" s="53"/>
      <c r="AI99" s="53"/>
      <c r="AJ99" s="53"/>
      <c r="AK99" s="52"/>
      <c r="AL99" s="52"/>
      <c r="AM99" s="53"/>
      <c r="AN99" s="53"/>
    </row>
    <row r="100" spans="3:40" ht="13.75" customHeight="1">
      <c r="C100" s="52"/>
      <c r="D100" s="52"/>
      <c r="E100" s="52"/>
      <c r="F100" s="53"/>
      <c r="G100" s="53"/>
      <c r="H100" s="53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Y100" s="52"/>
      <c r="Z100" s="53"/>
      <c r="AA100" s="52"/>
      <c r="AB100" s="53"/>
      <c r="AC100" s="52"/>
      <c r="AD100" s="53"/>
      <c r="AE100" s="53"/>
      <c r="AF100" s="53"/>
      <c r="AG100" s="53"/>
      <c r="AH100" s="53"/>
      <c r="AI100" s="53"/>
      <c r="AJ100" s="53"/>
      <c r="AK100" s="52"/>
      <c r="AL100" s="52"/>
      <c r="AM100" s="53"/>
      <c r="AN100" s="53"/>
    </row>
    <row r="101" spans="3:40" ht="13.75" customHeight="1">
      <c r="C101" s="52"/>
      <c r="D101" s="52"/>
      <c r="E101" s="52"/>
      <c r="F101" s="53"/>
      <c r="G101" s="53"/>
      <c r="H101" s="53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Y101" s="52"/>
      <c r="Z101" s="53"/>
      <c r="AA101" s="52"/>
      <c r="AB101" s="53"/>
      <c r="AC101" s="52"/>
      <c r="AD101" s="53"/>
      <c r="AE101" s="53"/>
      <c r="AF101" s="53"/>
      <c r="AG101" s="53"/>
      <c r="AH101" s="53"/>
      <c r="AI101" s="53"/>
      <c r="AJ101" s="53"/>
      <c r="AK101" s="52"/>
      <c r="AL101" s="52"/>
      <c r="AM101" s="53"/>
      <c r="AN101" s="53"/>
    </row>
    <row r="102" spans="3:40" ht="13.75" customHeight="1">
      <c r="C102" s="52"/>
      <c r="D102" s="52"/>
      <c r="E102" s="52"/>
      <c r="F102" s="53"/>
      <c r="G102" s="53"/>
      <c r="H102" s="53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Y102" s="52"/>
      <c r="Z102" s="53"/>
      <c r="AA102" s="52"/>
      <c r="AB102" s="53"/>
      <c r="AC102" s="52"/>
      <c r="AD102" s="53"/>
      <c r="AE102" s="53"/>
      <c r="AF102" s="53"/>
      <c r="AG102" s="53"/>
      <c r="AH102" s="53"/>
      <c r="AI102" s="53"/>
      <c r="AJ102" s="53"/>
      <c r="AK102" s="52"/>
      <c r="AL102" s="52"/>
      <c r="AM102" s="53"/>
      <c r="AN102" s="53"/>
    </row>
    <row r="103" spans="3:40" ht="13.75" customHeight="1">
      <c r="C103" s="52"/>
      <c r="D103" s="52"/>
      <c r="E103" s="52"/>
      <c r="F103" s="53"/>
      <c r="G103" s="53"/>
      <c r="H103" s="53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Y103" s="52"/>
      <c r="Z103" s="53"/>
      <c r="AA103" s="52"/>
      <c r="AB103" s="53"/>
      <c r="AC103" s="52"/>
      <c r="AD103" s="53"/>
      <c r="AE103" s="53"/>
      <c r="AF103" s="53"/>
      <c r="AG103" s="53"/>
      <c r="AH103" s="53"/>
      <c r="AI103" s="53"/>
      <c r="AJ103" s="53"/>
      <c r="AK103" s="52"/>
      <c r="AL103" s="52"/>
      <c r="AM103" s="53"/>
      <c r="AN103" s="53"/>
    </row>
    <row r="104" spans="3:40" ht="13.75" customHeight="1">
      <c r="C104" s="52"/>
      <c r="D104" s="52"/>
      <c r="E104" s="52"/>
      <c r="F104" s="53"/>
      <c r="G104" s="53"/>
      <c r="H104" s="53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Y104" s="52"/>
      <c r="Z104" s="53"/>
      <c r="AA104" s="52"/>
      <c r="AB104" s="53"/>
      <c r="AC104" s="52"/>
      <c r="AD104" s="53"/>
      <c r="AE104" s="53"/>
      <c r="AF104" s="53"/>
      <c r="AG104" s="53"/>
      <c r="AH104" s="53"/>
      <c r="AI104" s="53"/>
      <c r="AJ104" s="53"/>
      <c r="AK104" s="52"/>
      <c r="AL104" s="52"/>
      <c r="AM104" s="53"/>
      <c r="AN104" s="53"/>
    </row>
    <row r="105" spans="3:40" ht="13.75" customHeight="1">
      <c r="C105" s="52"/>
      <c r="D105" s="52"/>
      <c r="E105" s="52"/>
      <c r="F105" s="53"/>
      <c r="G105" s="53"/>
      <c r="H105" s="53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Y105" s="52"/>
      <c r="Z105" s="53"/>
      <c r="AA105" s="52"/>
      <c r="AB105" s="53"/>
      <c r="AC105" s="52"/>
      <c r="AD105" s="53"/>
      <c r="AE105" s="53"/>
      <c r="AF105" s="53"/>
      <c r="AG105" s="53"/>
      <c r="AH105" s="53"/>
      <c r="AI105" s="53"/>
      <c r="AJ105" s="53"/>
      <c r="AK105" s="52"/>
      <c r="AL105" s="52"/>
      <c r="AM105" s="53"/>
      <c r="AN105" s="53"/>
    </row>
    <row r="106" spans="3:40" ht="13.75" customHeight="1">
      <c r="C106" s="52"/>
      <c r="D106" s="52"/>
      <c r="E106" s="52"/>
      <c r="F106" s="53"/>
      <c r="G106" s="53"/>
      <c r="H106" s="53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Y106" s="52"/>
      <c r="Z106" s="53"/>
      <c r="AA106" s="52"/>
      <c r="AB106" s="53"/>
      <c r="AC106" s="52"/>
      <c r="AD106" s="53"/>
      <c r="AE106" s="53"/>
      <c r="AF106" s="53"/>
      <c r="AG106" s="53"/>
      <c r="AH106" s="53"/>
      <c r="AI106" s="53"/>
      <c r="AJ106" s="53"/>
      <c r="AK106" s="52"/>
      <c r="AL106" s="52"/>
      <c r="AM106" s="53"/>
      <c r="AN106" s="53"/>
    </row>
    <row r="107" spans="3:40" ht="13.75" customHeight="1">
      <c r="C107" s="52"/>
      <c r="D107" s="52"/>
      <c r="E107" s="52"/>
      <c r="F107" s="53"/>
      <c r="G107" s="53"/>
      <c r="H107" s="53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Y107" s="52"/>
      <c r="Z107" s="53"/>
      <c r="AA107" s="52"/>
      <c r="AB107" s="53"/>
      <c r="AC107" s="52"/>
      <c r="AD107" s="53"/>
      <c r="AE107" s="53"/>
      <c r="AF107" s="53"/>
      <c r="AG107" s="53"/>
      <c r="AH107" s="53"/>
      <c r="AI107" s="53"/>
      <c r="AJ107" s="53"/>
      <c r="AK107" s="52"/>
      <c r="AL107" s="52"/>
      <c r="AM107" s="53"/>
      <c r="AN107" s="53"/>
    </row>
    <row r="108" spans="3:40" ht="13.75" customHeight="1">
      <c r="C108" s="52"/>
      <c r="D108" s="52"/>
      <c r="E108" s="52"/>
      <c r="F108" s="53"/>
      <c r="G108" s="53"/>
      <c r="H108" s="53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Y108" s="52"/>
      <c r="Z108" s="53"/>
      <c r="AA108" s="52"/>
      <c r="AB108" s="53"/>
      <c r="AC108" s="52"/>
      <c r="AD108" s="53"/>
      <c r="AE108" s="53"/>
      <c r="AF108" s="53"/>
      <c r="AG108" s="53"/>
      <c r="AH108" s="53"/>
      <c r="AI108" s="53"/>
      <c r="AJ108" s="53"/>
      <c r="AK108" s="52"/>
      <c r="AL108" s="52"/>
      <c r="AM108" s="53"/>
      <c r="AN108" s="53"/>
    </row>
    <row r="109" spans="3:40" ht="13.75" customHeight="1">
      <c r="C109" s="52"/>
      <c r="D109" s="52"/>
      <c r="E109" s="52"/>
      <c r="F109" s="53"/>
      <c r="G109" s="53"/>
      <c r="H109" s="53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Y109" s="52"/>
      <c r="Z109" s="53"/>
      <c r="AA109" s="52"/>
      <c r="AB109" s="53"/>
      <c r="AC109" s="52"/>
      <c r="AD109" s="53"/>
      <c r="AE109" s="53"/>
      <c r="AF109" s="53"/>
      <c r="AG109" s="53"/>
      <c r="AH109" s="53"/>
      <c r="AI109" s="53"/>
      <c r="AJ109" s="53"/>
      <c r="AK109" s="52"/>
      <c r="AL109" s="52"/>
      <c r="AM109" s="53"/>
      <c r="AN109" s="53"/>
    </row>
    <row r="110" spans="3:40" ht="13.75" customHeight="1">
      <c r="C110" s="52"/>
      <c r="D110" s="52"/>
      <c r="E110" s="52"/>
      <c r="F110" s="53"/>
      <c r="G110" s="53"/>
      <c r="H110" s="53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Y110" s="52"/>
      <c r="Z110" s="53"/>
      <c r="AA110" s="52"/>
      <c r="AB110" s="53"/>
      <c r="AC110" s="52"/>
      <c r="AD110" s="53"/>
      <c r="AE110" s="53"/>
      <c r="AF110" s="53"/>
      <c r="AG110" s="53"/>
      <c r="AH110" s="53"/>
      <c r="AI110" s="53"/>
      <c r="AJ110" s="53"/>
      <c r="AK110" s="52"/>
      <c r="AL110" s="52"/>
      <c r="AM110" s="53"/>
      <c r="AN110" s="53"/>
    </row>
    <row r="111" spans="3:40" ht="13.75" customHeight="1">
      <c r="C111" s="52"/>
      <c r="D111" s="52"/>
      <c r="E111" s="52"/>
      <c r="F111" s="53"/>
      <c r="G111" s="53"/>
      <c r="H111" s="53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Y111" s="52"/>
      <c r="Z111" s="53"/>
      <c r="AA111" s="52"/>
      <c r="AB111" s="53"/>
      <c r="AC111" s="52"/>
      <c r="AD111" s="53"/>
      <c r="AE111" s="53"/>
      <c r="AF111" s="53"/>
      <c r="AG111" s="53"/>
      <c r="AH111" s="53"/>
      <c r="AI111" s="53"/>
      <c r="AJ111" s="53"/>
      <c r="AK111" s="52"/>
      <c r="AL111" s="52"/>
      <c r="AM111" s="53"/>
      <c r="AN111" s="53"/>
    </row>
    <row r="112" spans="3:40" ht="13.75" customHeight="1">
      <c r="C112" s="52"/>
      <c r="D112" s="52"/>
      <c r="E112" s="52"/>
      <c r="F112" s="53"/>
      <c r="G112" s="53"/>
      <c r="H112" s="53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Y112" s="52"/>
      <c r="Z112" s="53"/>
      <c r="AA112" s="52"/>
      <c r="AB112" s="53"/>
      <c r="AC112" s="52"/>
      <c r="AD112" s="53"/>
      <c r="AE112" s="53"/>
      <c r="AF112" s="53"/>
      <c r="AG112" s="53"/>
      <c r="AH112" s="53"/>
      <c r="AI112" s="53"/>
      <c r="AJ112" s="53"/>
      <c r="AK112" s="52"/>
      <c r="AL112" s="52"/>
      <c r="AM112" s="53"/>
      <c r="AN112" s="53"/>
    </row>
    <row r="113" spans="3:40" ht="13.75" customHeight="1">
      <c r="C113" s="52"/>
      <c r="D113" s="52"/>
      <c r="E113" s="52"/>
      <c r="F113" s="53"/>
      <c r="G113" s="53"/>
      <c r="H113" s="53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Y113" s="52"/>
      <c r="Z113" s="53"/>
      <c r="AA113" s="52"/>
      <c r="AB113" s="53"/>
      <c r="AC113" s="52"/>
      <c r="AD113" s="53"/>
      <c r="AE113" s="53"/>
      <c r="AF113" s="53"/>
      <c r="AG113" s="53"/>
      <c r="AH113" s="53"/>
      <c r="AI113" s="53"/>
      <c r="AJ113" s="53"/>
      <c r="AK113" s="52"/>
      <c r="AL113" s="52"/>
      <c r="AM113" s="53"/>
      <c r="AN113" s="53"/>
    </row>
    <row r="114" spans="3:40" ht="13.75" customHeight="1">
      <c r="C114" s="52"/>
      <c r="D114" s="52"/>
      <c r="E114" s="52"/>
      <c r="F114" s="53"/>
      <c r="G114" s="53"/>
      <c r="H114" s="53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Y114" s="52"/>
      <c r="Z114" s="53"/>
      <c r="AA114" s="52"/>
      <c r="AB114" s="53"/>
      <c r="AC114" s="52"/>
      <c r="AD114" s="53"/>
      <c r="AE114" s="53"/>
      <c r="AF114" s="53"/>
      <c r="AG114" s="53"/>
      <c r="AH114" s="53"/>
      <c r="AI114" s="53"/>
      <c r="AJ114" s="53"/>
      <c r="AK114" s="52"/>
      <c r="AL114" s="52"/>
      <c r="AM114" s="53"/>
      <c r="AN114" s="53"/>
    </row>
    <row r="115" spans="3:40" ht="13.75" customHeight="1">
      <c r="C115" s="52"/>
      <c r="D115" s="52"/>
      <c r="E115" s="52"/>
      <c r="F115" s="53"/>
      <c r="G115" s="53"/>
      <c r="H115" s="53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Y115" s="52"/>
      <c r="Z115" s="53"/>
      <c r="AA115" s="52"/>
      <c r="AB115" s="53"/>
      <c r="AC115" s="52"/>
      <c r="AD115" s="53"/>
      <c r="AE115" s="53"/>
      <c r="AF115" s="53"/>
      <c r="AG115" s="53"/>
      <c r="AH115" s="53"/>
      <c r="AI115" s="53"/>
      <c r="AJ115" s="53"/>
      <c r="AK115" s="52"/>
      <c r="AL115" s="52"/>
      <c r="AM115" s="53"/>
      <c r="AN115" s="53"/>
    </row>
    <row r="116" spans="3:40" ht="13.75" customHeight="1">
      <c r="C116" s="52"/>
      <c r="D116" s="52"/>
      <c r="E116" s="52"/>
      <c r="F116" s="53"/>
      <c r="G116" s="53"/>
      <c r="H116" s="53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Y116" s="52"/>
      <c r="Z116" s="53"/>
      <c r="AA116" s="52"/>
      <c r="AB116" s="53"/>
      <c r="AC116" s="52"/>
      <c r="AD116" s="53"/>
      <c r="AE116" s="53"/>
      <c r="AF116" s="53"/>
      <c r="AG116" s="53"/>
      <c r="AH116" s="53"/>
      <c r="AI116" s="53"/>
      <c r="AJ116" s="53"/>
      <c r="AK116" s="52"/>
      <c r="AL116" s="52"/>
      <c r="AM116" s="53"/>
      <c r="AN116" s="53"/>
    </row>
    <row r="117" spans="3:40" ht="13.75" customHeight="1">
      <c r="C117" s="52"/>
      <c r="D117" s="52"/>
      <c r="E117" s="52"/>
      <c r="F117" s="53"/>
      <c r="G117" s="53"/>
      <c r="H117" s="53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Y117" s="52"/>
      <c r="Z117" s="53"/>
      <c r="AA117" s="52"/>
      <c r="AB117" s="53"/>
      <c r="AC117" s="52"/>
      <c r="AD117" s="53"/>
      <c r="AE117" s="53"/>
      <c r="AF117" s="53"/>
      <c r="AG117" s="53"/>
      <c r="AH117" s="53"/>
      <c r="AI117" s="53"/>
      <c r="AJ117" s="53"/>
      <c r="AK117" s="52"/>
      <c r="AL117" s="52"/>
      <c r="AM117" s="53"/>
      <c r="AN117" s="53"/>
    </row>
    <row r="118" spans="3:40" ht="13.75" customHeight="1">
      <c r="C118" s="52"/>
      <c r="D118" s="52"/>
      <c r="E118" s="52"/>
      <c r="F118" s="53"/>
      <c r="G118" s="53"/>
      <c r="H118" s="53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Y118" s="52"/>
      <c r="Z118" s="53"/>
      <c r="AA118" s="52"/>
      <c r="AB118" s="53"/>
      <c r="AC118" s="52"/>
      <c r="AD118" s="53"/>
      <c r="AE118" s="53"/>
      <c r="AF118" s="53"/>
      <c r="AG118" s="53"/>
      <c r="AH118" s="53"/>
      <c r="AI118" s="53"/>
      <c r="AJ118" s="53"/>
      <c r="AK118" s="52"/>
      <c r="AL118" s="52"/>
      <c r="AM118" s="53"/>
      <c r="AN118" s="53"/>
    </row>
    <row r="119" spans="3:40" ht="13.75" customHeight="1">
      <c r="C119" s="52"/>
      <c r="D119" s="52"/>
      <c r="E119" s="52"/>
      <c r="F119" s="53"/>
      <c r="G119" s="53"/>
      <c r="H119" s="53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Y119" s="52"/>
      <c r="Z119" s="53"/>
      <c r="AA119" s="52"/>
      <c r="AB119" s="53"/>
      <c r="AC119" s="52"/>
      <c r="AD119" s="53"/>
      <c r="AE119" s="53"/>
      <c r="AF119" s="53"/>
      <c r="AG119" s="53"/>
      <c r="AH119" s="53"/>
      <c r="AI119" s="53"/>
      <c r="AJ119" s="53"/>
      <c r="AK119" s="52"/>
      <c r="AL119" s="52"/>
      <c r="AM119" s="53"/>
      <c r="AN119" s="53"/>
    </row>
    <row r="120" spans="3:40" ht="13.75" customHeight="1">
      <c r="C120" s="52"/>
      <c r="D120" s="52"/>
      <c r="E120" s="52"/>
      <c r="F120" s="53"/>
      <c r="G120" s="53"/>
      <c r="H120" s="53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Y120" s="52"/>
      <c r="Z120" s="53"/>
      <c r="AA120" s="52"/>
      <c r="AB120" s="53"/>
      <c r="AC120" s="52"/>
      <c r="AD120" s="53"/>
      <c r="AE120" s="53"/>
      <c r="AF120" s="53"/>
      <c r="AG120" s="53"/>
      <c r="AH120" s="53"/>
      <c r="AI120" s="53"/>
      <c r="AJ120" s="53"/>
      <c r="AK120" s="52"/>
      <c r="AL120" s="52"/>
      <c r="AM120" s="53"/>
      <c r="AN120" s="53"/>
    </row>
    <row r="121" spans="3:40" ht="13.75" customHeight="1">
      <c r="C121" s="52"/>
      <c r="D121" s="52"/>
      <c r="E121" s="52"/>
      <c r="F121" s="53"/>
      <c r="G121" s="53"/>
      <c r="H121" s="53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Y121" s="52"/>
      <c r="Z121" s="53"/>
      <c r="AA121" s="52"/>
      <c r="AB121" s="53"/>
      <c r="AC121" s="52"/>
      <c r="AD121" s="53"/>
      <c r="AE121" s="53"/>
      <c r="AF121" s="53"/>
      <c r="AG121" s="53"/>
      <c r="AH121" s="53"/>
      <c r="AI121" s="53"/>
      <c r="AJ121" s="53"/>
      <c r="AK121" s="52"/>
      <c r="AL121" s="52"/>
      <c r="AM121" s="53"/>
      <c r="AN121" s="53"/>
    </row>
    <row r="122" spans="3:40" ht="13.75" customHeight="1">
      <c r="C122" s="52"/>
      <c r="D122" s="52"/>
      <c r="E122" s="52"/>
      <c r="F122" s="53"/>
      <c r="G122" s="53"/>
      <c r="H122" s="53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Y122" s="52"/>
      <c r="Z122" s="53"/>
      <c r="AA122" s="52"/>
      <c r="AB122" s="53"/>
      <c r="AC122" s="52"/>
      <c r="AD122" s="53"/>
      <c r="AE122" s="53"/>
      <c r="AF122" s="53"/>
      <c r="AG122" s="53"/>
      <c r="AH122" s="53"/>
      <c r="AI122" s="53"/>
      <c r="AJ122" s="53"/>
      <c r="AK122" s="52"/>
      <c r="AL122" s="52"/>
      <c r="AM122" s="53"/>
      <c r="AN122" s="53"/>
    </row>
    <row r="123" spans="3:40" ht="13.75" customHeight="1">
      <c r="C123" s="52"/>
      <c r="D123" s="52"/>
      <c r="E123" s="52"/>
      <c r="F123" s="53"/>
      <c r="G123" s="53"/>
      <c r="H123" s="53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Y123" s="52"/>
      <c r="Z123" s="53"/>
      <c r="AA123" s="52"/>
      <c r="AB123" s="53"/>
      <c r="AC123" s="52"/>
      <c r="AD123" s="53"/>
      <c r="AE123" s="53"/>
      <c r="AF123" s="53"/>
      <c r="AG123" s="53"/>
      <c r="AH123" s="53"/>
      <c r="AI123" s="53"/>
      <c r="AJ123" s="53"/>
      <c r="AK123" s="52"/>
      <c r="AL123" s="52"/>
      <c r="AM123" s="53"/>
      <c r="AN123" s="53"/>
    </row>
    <row r="124" spans="3:40" ht="13.75" customHeight="1">
      <c r="C124" s="52"/>
      <c r="D124" s="52"/>
      <c r="E124" s="52"/>
      <c r="F124" s="53"/>
      <c r="G124" s="53"/>
      <c r="H124" s="53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Y124" s="52"/>
      <c r="Z124" s="53"/>
      <c r="AA124" s="52"/>
      <c r="AB124" s="53"/>
      <c r="AC124" s="52"/>
      <c r="AD124" s="53"/>
      <c r="AE124" s="53"/>
      <c r="AF124" s="53"/>
      <c r="AG124" s="53"/>
      <c r="AH124" s="53"/>
      <c r="AI124" s="53"/>
      <c r="AJ124" s="53"/>
      <c r="AK124" s="52"/>
      <c r="AL124" s="52"/>
      <c r="AM124" s="53"/>
      <c r="AN124" s="53"/>
    </row>
    <row r="125" spans="3:40" ht="13.75" customHeight="1">
      <c r="C125" s="52"/>
      <c r="D125" s="52"/>
      <c r="E125" s="52"/>
      <c r="F125" s="53"/>
      <c r="G125" s="53"/>
      <c r="H125" s="53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Y125" s="52"/>
      <c r="Z125" s="53"/>
      <c r="AA125" s="52"/>
      <c r="AB125" s="53"/>
      <c r="AC125" s="52"/>
      <c r="AD125" s="53"/>
      <c r="AE125" s="53"/>
      <c r="AF125" s="53"/>
      <c r="AG125" s="53"/>
      <c r="AH125" s="53"/>
      <c r="AI125" s="53"/>
      <c r="AJ125" s="53"/>
      <c r="AK125" s="52"/>
      <c r="AL125" s="52"/>
      <c r="AM125" s="53"/>
      <c r="AN125" s="53"/>
    </row>
    <row r="126" spans="3:40" ht="13.75" customHeight="1">
      <c r="C126" s="52"/>
      <c r="D126" s="52"/>
      <c r="E126" s="52"/>
      <c r="F126" s="53"/>
      <c r="G126" s="53"/>
      <c r="H126" s="53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Y126" s="52"/>
      <c r="Z126" s="53"/>
      <c r="AA126" s="52"/>
      <c r="AB126" s="53"/>
      <c r="AC126" s="52"/>
      <c r="AD126" s="53"/>
      <c r="AE126" s="53"/>
      <c r="AF126" s="53"/>
      <c r="AG126" s="53"/>
      <c r="AH126" s="53"/>
      <c r="AI126" s="53"/>
      <c r="AJ126" s="53"/>
      <c r="AK126" s="52"/>
      <c r="AL126" s="52"/>
      <c r="AM126" s="53"/>
      <c r="AN126" s="53"/>
    </row>
    <row r="127" spans="3:40" ht="13.75" customHeight="1">
      <c r="C127" s="52"/>
      <c r="D127" s="52"/>
      <c r="E127" s="52"/>
      <c r="F127" s="53"/>
      <c r="G127" s="53"/>
      <c r="H127" s="53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Y127" s="52"/>
      <c r="Z127" s="53"/>
      <c r="AA127" s="52"/>
      <c r="AB127" s="53"/>
      <c r="AC127" s="52"/>
      <c r="AD127" s="53"/>
      <c r="AE127" s="53"/>
      <c r="AF127" s="53"/>
      <c r="AG127" s="53"/>
      <c r="AH127" s="53"/>
      <c r="AI127" s="53"/>
      <c r="AJ127" s="53"/>
      <c r="AK127" s="52"/>
      <c r="AL127" s="52"/>
      <c r="AM127" s="53"/>
      <c r="AN127" s="53"/>
    </row>
    <row r="128" spans="3:40" ht="13.75" customHeight="1">
      <c r="C128" s="52"/>
      <c r="D128" s="52"/>
      <c r="E128" s="52"/>
      <c r="F128" s="53"/>
      <c r="G128" s="53"/>
      <c r="H128" s="53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Y128" s="52"/>
      <c r="Z128" s="53"/>
      <c r="AA128" s="52"/>
      <c r="AB128" s="53"/>
      <c r="AC128" s="52"/>
      <c r="AD128" s="53"/>
      <c r="AE128" s="53"/>
      <c r="AF128" s="53"/>
      <c r="AG128" s="53"/>
      <c r="AH128" s="53"/>
      <c r="AI128" s="53"/>
      <c r="AJ128" s="53"/>
      <c r="AK128" s="52"/>
      <c r="AL128" s="52"/>
      <c r="AM128" s="53"/>
      <c r="AN128" s="53"/>
    </row>
    <row r="129" spans="3:40" ht="13.75" customHeight="1">
      <c r="C129" s="52"/>
      <c r="D129" s="52"/>
      <c r="E129" s="52"/>
      <c r="F129" s="53"/>
      <c r="G129" s="53"/>
      <c r="H129" s="53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Y129" s="52"/>
      <c r="Z129" s="53"/>
      <c r="AA129" s="52"/>
      <c r="AB129" s="53"/>
      <c r="AC129" s="52"/>
      <c r="AD129" s="53"/>
      <c r="AE129" s="53"/>
      <c r="AF129" s="53"/>
      <c r="AG129" s="53"/>
      <c r="AH129" s="53"/>
      <c r="AI129" s="53"/>
      <c r="AJ129" s="53"/>
      <c r="AK129" s="52"/>
      <c r="AL129" s="52"/>
      <c r="AM129" s="53"/>
      <c r="AN129" s="53"/>
    </row>
    <row r="130" spans="3:40" ht="13.75" customHeight="1">
      <c r="C130" s="52"/>
      <c r="D130" s="52"/>
      <c r="E130" s="52"/>
      <c r="F130" s="53"/>
      <c r="G130" s="53"/>
      <c r="H130" s="53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Y130" s="52"/>
      <c r="Z130" s="53"/>
      <c r="AA130" s="52"/>
      <c r="AB130" s="53"/>
      <c r="AC130" s="52"/>
      <c r="AD130" s="53"/>
      <c r="AE130" s="53"/>
      <c r="AF130" s="53"/>
      <c r="AG130" s="53"/>
      <c r="AH130" s="53"/>
      <c r="AI130" s="53"/>
      <c r="AJ130" s="53"/>
      <c r="AK130" s="52"/>
      <c r="AL130" s="52"/>
      <c r="AM130" s="53"/>
      <c r="AN130" s="53"/>
    </row>
    <row r="131" spans="3:40" ht="13.75" customHeight="1">
      <c r="C131" s="52"/>
      <c r="D131" s="52"/>
      <c r="E131" s="52"/>
      <c r="F131" s="53"/>
      <c r="G131" s="53"/>
      <c r="H131" s="53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Y131" s="52"/>
      <c r="Z131" s="53"/>
      <c r="AA131" s="52"/>
      <c r="AB131" s="53"/>
      <c r="AC131" s="52"/>
      <c r="AD131" s="53"/>
      <c r="AE131" s="53"/>
      <c r="AF131" s="53"/>
      <c r="AG131" s="53"/>
      <c r="AH131" s="53"/>
      <c r="AI131" s="53"/>
      <c r="AJ131" s="53"/>
      <c r="AK131" s="52"/>
      <c r="AL131" s="52"/>
      <c r="AM131" s="53"/>
      <c r="AN131" s="53"/>
    </row>
    <row r="132" spans="3:40" ht="13.75" customHeight="1">
      <c r="C132" s="52"/>
      <c r="D132" s="52"/>
      <c r="E132" s="52"/>
      <c r="F132" s="53"/>
      <c r="G132" s="53"/>
      <c r="H132" s="53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Y132" s="52"/>
      <c r="Z132" s="53"/>
      <c r="AA132" s="52"/>
      <c r="AB132" s="53"/>
      <c r="AC132" s="52"/>
      <c r="AD132" s="53"/>
      <c r="AE132" s="53"/>
      <c r="AF132" s="53"/>
      <c r="AG132" s="53"/>
      <c r="AH132" s="53"/>
      <c r="AI132" s="53"/>
      <c r="AJ132" s="53"/>
      <c r="AK132" s="52"/>
      <c r="AL132" s="52"/>
      <c r="AM132" s="53"/>
      <c r="AN132" s="53"/>
    </row>
    <row r="133" spans="3:40" ht="13.75" customHeight="1">
      <c r="C133" s="52"/>
      <c r="D133" s="52"/>
      <c r="E133" s="52"/>
      <c r="F133" s="53"/>
      <c r="G133" s="53"/>
      <c r="H133" s="53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Y133" s="52"/>
      <c r="Z133" s="53"/>
      <c r="AA133" s="52"/>
      <c r="AB133" s="53"/>
      <c r="AC133" s="52"/>
      <c r="AD133" s="53"/>
      <c r="AE133" s="53"/>
      <c r="AF133" s="53"/>
      <c r="AG133" s="53"/>
      <c r="AH133" s="53"/>
      <c r="AI133" s="53"/>
      <c r="AJ133" s="53"/>
      <c r="AK133" s="52"/>
      <c r="AL133" s="52"/>
      <c r="AM133" s="53"/>
      <c r="AN133" s="53"/>
    </row>
    <row r="134" spans="3:40" ht="13.75" customHeight="1">
      <c r="C134" s="52"/>
      <c r="D134" s="52"/>
      <c r="E134" s="52"/>
      <c r="F134" s="53"/>
      <c r="G134" s="53"/>
      <c r="H134" s="53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Y134" s="52"/>
      <c r="Z134" s="53"/>
      <c r="AA134" s="52"/>
      <c r="AB134" s="53"/>
      <c r="AC134" s="52"/>
      <c r="AD134" s="53"/>
      <c r="AE134" s="53"/>
      <c r="AF134" s="53"/>
      <c r="AG134" s="53"/>
      <c r="AH134" s="53"/>
      <c r="AI134" s="53"/>
      <c r="AJ134" s="53"/>
      <c r="AK134" s="52"/>
      <c r="AL134" s="52"/>
      <c r="AM134" s="53"/>
      <c r="AN134" s="53"/>
    </row>
    <row r="135" spans="3:40" ht="13.75" customHeight="1">
      <c r="C135" s="52"/>
      <c r="D135" s="52"/>
      <c r="E135" s="52"/>
      <c r="F135" s="53"/>
      <c r="G135" s="53"/>
      <c r="H135" s="53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Y135" s="52"/>
      <c r="Z135" s="53"/>
      <c r="AA135" s="52"/>
      <c r="AB135" s="53"/>
      <c r="AC135" s="52"/>
      <c r="AD135" s="53"/>
      <c r="AE135" s="53"/>
      <c r="AF135" s="53"/>
      <c r="AG135" s="53"/>
      <c r="AH135" s="53"/>
      <c r="AI135" s="53"/>
      <c r="AJ135" s="53"/>
      <c r="AK135" s="52"/>
      <c r="AL135" s="52"/>
      <c r="AM135" s="53"/>
      <c r="AN135" s="53"/>
    </row>
    <row r="136" spans="3:40" ht="13.75" customHeight="1">
      <c r="C136" s="52"/>
      <c r="D136" s="52"/>
      <c r="E136" s="52"/>
      <c r="F136" s="53"/>
      <c r="G136" s="53"/>
      <c r="H136" s="53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Y136" s="52"/>
      <c r="Z136" s="53"/>
      <c r="AA136" s="52"/>
      <c r="AB136" s="53"/>
      <c r="AC136" s="52"/>
      <c r="AD136" s="53"/>
      <c r="AE136" s="53"/>
      <c r="AF136" s="53"/>
      <c r="AG136" s="53"/>
      <c r="AH136" s="53"/>
      <c r="AI136" s="53"/>
      <c r="AJ136" s="53"/>
      <c r="AK136" s="52"/>
      <c r="AL136" s="52"/>
      <c r="AM136" s="53"/>
      <c r="AN136" s="53"/>
    </row>
    <row r="137" spans="3:40" ht="13.75" customHeight="1">
      <c r="C137" s="52"/>
      <c r="D137" s="52"/>
      <c r="E137" s="52"/>
      <c r="F137" s="53"/>
      <c r="G137" s="53"/>
      <c r="H137" s="53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Y137" s="52"/>
      <c r="Z137" s="53"/>
      <c r="AA137" s="52"/>
      <c r="AB137" s="53"/>
      <c r="AC137" s="52"/>
      <c r="AD137" s="53"/>
      <c r="AE137" s="53"/>
      <c r="AF137" s="53"/>
      <c r="AG137" s="53"/>
      <c r="AH137" s="53"/>
      <c r="AI137" s="53"/>
      <c r="AJ137" s="53"/>
      <c r="AK137" s="52"/>
      <c r="AL137" s="52"/>
      <c r="AM137" s="53"/>
      <c r="AN137" s="53"/>
    </row>
    <row r="138" spans="3:40" ht="13.75" customHeight="1">
      <c r="C138" s="52"/>
      <c r="D138" s="52"/>
      <c r="E138" s="52"/>
      <c r="F138" s="53"/>
      <c r="G138" s="53"/>
      <c r="H138" s="53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Y138" s="52"/>
      <c r="Z138" s="53"/>
      <c r="AA138" s="52"/>
      <c r="AB138" s="53"/>
      <c r="AC138" s="52"/>
      <c r="AD138" s="53"/>
      <c r="AE138" s="53"/>
      <c r="AF138" s="53"/>
      <c r="AG138" s="53"/>
      <c r="AH138" s="53"/>
      <c r="AI138" s="53"/>
      <c r="AJ138" s="53"/>
      <c r="AK138" s="52"/>
      <c r="AL138" s="52"/>
      <c r="AM138" s="53"/>
      <c r="AN138" s="53"/>
    </row>
    <row r="139" spans="3:40" ht="13.75" customHeight="1">
      <c r="C139" s="52"/>
      <c r="D139" s="52"/>
      <c r="E139" s="52"/>
      <c r="F139" s="53"/>
      <c r="G139" s="53"/>
      <c r="H139" s="53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Y139" s="52"/>
      <c r="Z139" s="53"/>
      <c r="AA139" s="52"/>
      <c r="AB139" s="53"/>
      <c r="AC139" s="52"/>
      <c r="AD139" s="53"/>
      <c r="AE139" s="53"/>
      <c r="AF139" s="53"/>
      <c r="AG139" s="53"/>
      <c r="AH139" s="53"/>
      <c r="AI139" s="53"/>
      <c r="AJ139" s="53"/>
      <c r="AK139" s="52"/>
      <c r="AL139" s="52"/>
      <c r="AM139" s="53"/>
      <c r="AN139" s="53"/>
    </row>
  </sheetData>
  <mergeCells count="33">
    <mergeCell ref="B4:H4"/>
    <mergeCell ref="B5:B6"/>
    <mergeCell ref="D5:D6"/>
    <mergeCell ref="E5:E6"/>
    <mergeCell ref="I5:I6"/>
    <mergeCell ref="J5:J6"/>
    <mergeCell ref="C5:C6"/>
    <mergeCell ref="AN5:AN6"/>
    <mergeCell ref="AM5:AM6"/>
    <mergeCell ref="W5:W6"/>
    <mergeCell ref="Y5:Y6"/>
    <mergeCell ref="AB5:AB6"/>
    <mergeCell ref="AF5:AF6"/>
    <mergeCell ref="AG5:AG6"/>
    <mergeCell ref="AC5:AC6"/>
    <mergeCell ref="AD5:AD6"/>
    <mergeCell ref="AE5:AE6"/>
    <mergeCell ref="AH5:AH6"/>
    <mergeCell ref="AI5:AI6"/>
    <mergeCell ref="AJ5:AJ6"/>
    <mergeCell ref="Z5:Z6"/>
    <mergeCell ref="X5:X6"/>
    <mergeCell ref="L5:L6"/>
    <mergeCell ref="U5:U6"/>
    <mergeCell ref="V5:V6"/>
    <mergeCell ref="R5:R6"/>
    <mergeCell ref="S5:S6"/>
    <mergeCell ref="T5:T6"/>
    <mergeCell ref="K5:K6"/>
    <mergeCell ref="M5:M6"/>
    <mergeCell ref="N5:N6"/>
    <mergeCell ref="O5:O6"/>
    <mergeCell ref="P5:P6"/>
  </mergeCells>
  <phoneticPr fontId="2"/>
  <printOptions gridLinesSet="0"/>
  <pageMargins left="0.39370078740157483" right="0.19685039370078741" top="0.35433070866141736" bottom="0.19685039370078741" header="0.23622047244094491" footer="0.19685039370078741"/>
  <pageSetup paperSize="9" scale="48" fitToWidth="2" pageOrder="overThenDown" orientation="portrait" r:id="rId1"/>
  <headerFooter alignWithMargins="0">
    <oddHeader>&amp;R&amp;"Times New Roman,標準"&amp;10Appendix 1-2</oddHeader>
  </headerFooter>
  <colBreaks count="1" manualBreakCount="1">
    <brk id="23" max="96" man="1"/>
  </colBreaks>
  <ignoredErrors>
    <ignoredError sqref="B90:B91 B92:B9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O149"/>
  <sheetViews>
    <sheetView view="pageBreakPreview" topLeftCell="V1" zoomScale="70" zoomScaleNormal="40" zoomScaleSheetLayoutView="70" workbookViewId="0">
      <pane ySplit="6" topLeftCell="A7" activePane="bottomLeft" state="frozen"/>
      <selection pane="bottomLeft" activeCell="C90" sqref="C90:C95"/>
    </sheetView>
  </sheetViews>
  <sheetFormatPr defaultRowHeight="13.75" customHeight="1"/>
  <cols>
    <col min="1" max="1" width="3.625" style="1" customWidth="1"/>
    <col min="2" max="2" width="7.625" style="1" bestFit="1" customWidth="1"/>
    <col min="3" max="3" width="11" style="1" bestFit="1" customWidth="1"/>
    <col min="4" max="4" width="7.75" style="1" bestFit="1" customWidth="1"/>
    <col min="5" max="5" width="7.25" style="1" bestFit="1" customWidth="1"/>
    <col min="6" max="7" width="7.25" style="2" bestFit="1" customWidth="1"/>
    <col min="8" max="8" width="9" style="2" customWidth="1"/>
    <col min="9" max="9" width="8.25" style="1" customWidth="1"/>
    <col min="10" max="10" width="6.75" style="1" bestFit="1" customWidth="1"/>
    <col min="11" max="11" width="11.25" style="1" customWidth="1"/>
    <col min="12" max="12" width="10" style="1" bestFit="1" customWidth="1"/>
    <col min="13" max="13" width="7.875" style="1" bestFit="1" customWidth="1"/>
    <col min="14" max="14" width="7.375" style="1" customWidth="1"/>
    <col min="15" max="15" width="9.875" style="1" customWidth="1"/>
    <col min="16" max="17" width="10.875" style="1" bestFit="1" customWidth="1"/>
    <col min="18" max="18" width="6.375" style="1" bestFit="1" customWidth="1"/>
    <col min="19" max="19" width="12.875" style="1" customWidth="1"/>
    <col min="20" max="20" width="5.5" style="1" customWidth="1"/>
    <col min="21" max="22" width="8.375" style="1" bestFit="1" customWidth="1"/>
    <col min="23" max="23" width="12.875" style="1" bestFit="1" customWidth="1"/>
    <col min="24" max="24" width="8.25" style="1" customWidth="1"/>
    <col min="25" max="25" width="11.375" style="1" bestFit="1" customWidth="1"/>
    <col min="26" max="26" width="22" style="2" customWidth="1"/>
    <col min="27" max="27" width="12.125" style="1" bestFit="1" customWidth="1"/>
    <col min="28" max="28" width="11.375" style="2" bestFit="1" customWidth="1"/>
    <col min="29" max="29" width="5.75" style="1" bestFit="1" customWidth="1"/>
    <col min="30" max="30" width="9.125" style="2" bestFit="1" customWidth="1"/>
    <col min="31" max="31" width="13.125" style="2" bestFit="1" customWidth="1"/>
    <col min="32" max="32" width="15.125" style="2" bestFit="1" customWidth="1"/>
    <col min="33" max="33" width="11.625" style="2" bestFit="1" customWidth="1"/>
    <col min="34" max="34" width="10.375" style="2" bestFit="1" customWidth="1"/>
    <col min="35" max="35" width="8.625" style="2" bestFit="1" customWidth="1"/>
    <col min="36" max="36" width="9.875" style="2" customWidth="1"/>
    <col min="37" max="37" width="9.125" style="1" bestFit="1" customWidth="1"/>
    <col min="38" max="38" width="14" style="1" bestFit="1" customWidth="1"/>
    <col min="39" max="39" width="9.75" style="2" bestFit="1" customWidth="1"/>
    <col min="40" max="40" width="9.5" style="2" bestFit="1" customWidth="1"/>
    <col min="41" max="256" width="9" style="1"/>
    <col min="257" max="257" width="3.625" style="1" customWidth="1"/>
    <col min="258" max="258" width="7.5" style="1" customWidth="1"/>
    <col min="259" max="259" width="10.375" style="1" customWidth="1"/>
    <col min="260" max="267" width="7.375" style="1" customWidth="1"/>
    <col min="268" max="268" width="7.875" style="1" customWidth="1"/>
    <col min="269" max="269" width="10.375" style="1" customWidth="1"/>
    <col min="270" max="270" width="8.375" style="1" customWidth="1"/>
    <col min="271" max="273" width="7.875" style="1" customWidth="1"/>
    <col min="274" max="274" width="6.625" style="1" customWidth="1"/>
    <col min="275" max="278" width="7.375" style="1" customWidth="1"/>
    <col min="279" max="280" width="9.5" style="1" customWidth="1"/>
    <col min="281" max="281" width="9.25" style="1" bestFit="1" customWidth="1"/>
    <col min="282" max="282" width="8" style="1" customWidth="1"/>
    <col min="283" max="283" width="7" style="1" customWidth="1"/>
    <col min="284" max="284" width="8.25" style="1" customWidth="1"/>
    <col min="285" max="289" width="7.125" style="1" customWidth="1"/>
    <col min="290" max="290" width="8.25" style="1" customWidth="1"/>
    <col min="291" max="291" width="8.75" style="1" bestFit="1" customWidth="1"/>
    <col min="292" max="292" width="7.625" style="1" customWidth="1"/>
    <col min="293" max="293" width="7" style="1" customWidth="1"/>
    <col min="294" max="294" width="9.375" style="1" customWidth="1"/>
    <col min="295" max="295" width="8.375" style="1" customWidth="1"/>
    <col min="296" max="296" width="8.875" style="1" customWidth="1"/>
    <col min="297" max="512" width="9" style="1"/>
    <col min="513" max="513" width="3.625" style="1" customWidth="1"/>
    <col min="514" max="514" width="7.5" style="1" customWidth="1"/>
    <col min="515" max="515" width="10.375" style="1" customWidth="1"/>
    <col min="516" max="523" width="7.375" style="1" customWidth="1"/>
    <col min="524" max="524" width="7.875" style="1" customWidth="1"/>
    <col min="525" max="525" width="10.375" style="1" customWidth="1"/>
    <col min="526" max="526" width="8.375" style="1" customWidth="1"/>
    <col min="527" max="529" width="7.875" style="1" customWidth="1"/>
    <col min="530" max="530" width="6.625" style="1" customWidth="1"/>
    <col min="531" max="534" width="7.375" style="1" customWidth="1"/>
    <col min="535" max="536" width="9.5" style="1" customWidth="1"/>
    <col min="537" max="537" width="9.25" style="1" bestFit="1" customWidth="1"/>
    <col min="538" max="538" width="8" style="1" customWidth="1"/>
    <col min="539" max="539" width="7" style="1" customWidth="1"/>
    <col min="540" max="540" width="8.25" style="1" customWidth="1"/>
    <col min="541" max="545" width="7.125" style="1" customWidth="1"/>
    <col min="546" max="546" width="8.25" style="1" customWidth="1"/>
    <col min="547" max="547" width="8.75" style="1" bestFit="1" customWidth="1"/>
    <col min="548" max="548" width="7.625" style="1" customWidth="1"/>
    <col min="549" max="549" width="7" style="1" customWidth="1"/>
    <col min="550" max="550" width="9.375" style="1" customWidth="1"/>
    <col min="551" max="551" width="8.375" style="1" customWidth="1"/>
    <col min="552" max="552" width="8.875" style="1" customWidth="1"/>
    <col min="553" max="768" width="9" style="1"/>
    <col min="769" max="769" width="3.625" style="1" customWidth="1"/>
    <col min="770" max="770" width="7.5" style="1" customWidth="1"/>
    <col min="771" max="771" width="10.375" style="1" customWidth="1"/>
    <col min="772" max="779" width="7.375" style="1" customWidth="1"/>
    <col min="780" max="780" width="7.875" style="1" customWidth="1"/>
    <col min="781" max="781" width="10.375" style="1" customWidth="1"/>
    <col min="782" max="782" width="8.375" style="1" customWidth="1"/>
    <col min="783" max="785" width="7.875" style="1" customWidth="1"/>
    <col min="786" max="786" width="6.625" style="1" customWidth="1"/>
    <col min="787" max="790" width="7.375" style="1" customWidth="1"/>
    <col min="791" max="792" width="9.5" style="1" customWidth="1"/>
    <col min="793" max="793" width="9.25" style="1" bestFit="1" customWidth="1"/>
    <col min="794" max="794" width="8" style="1" customWidth="1"/>
    <col min="795" max="795" width="7" style="1" customWidth="1"/>
    <col min="796" max="796" width="8.25" style="1" customWidth="1"/>
    <col min="797" max="801" width="7.125" style="1" customWidth="1"/>
    <col min="802" max="802" width="8.25" style="1" customWidth="1"/>
    <col min="803" max="803" width="8.75" style="1" bestFit="1" customWidth="1"/>
    <col min="804" max="804" width="7.625" style="1" customWidth="1"/>
    <col min="805" max="805" width="7" style="1" customWidth="1"/>
    <col min="806" max="806" width="9.375" style="1" customWidth="1"/>
    <col min="807" max="807" width="8.375" style="1" customWidth="1"/>
    <col min="808" max="808" width="8.875" style="1" customWidth="1"/>
    <col min="809" max="1024" width="9" style="1"/>
    <col min="1025" max="1025" width="3.625" style="1" customWidth="1"/>
    <col min="1026" max="1026" width="7.5" style="1" customWidth="1"/>
    <col min="1027" max="1027" width="10.375" style="1" customWidth="1"/>
    <col min="1028" max="1035" width="7.375" style="1" customWidth="1"/>
    <col min="1036" max="1036" width="7.875" style="1" customWidth="1"/>
    <col min="1037" max="1037" width="10.375" style="1" customWidth="1"/>
    <col min="1038" max="1038" width="8.375" style="1" customWidth="1"/>
    <col min="1039" max="1041" width="7.875" style="1" customWidth="1"/>
    <col min="1042" max="1042" width="6.625" style="1" customWidth="1"/>
    <col min="1043" max="1046" width="7.375" style="1" customWidth="1"/>
    <col min="1047" max="1048" width="9.5" style="1" customWidth="1"/>
    <col min="1049" max="1049" width="9.25" style="1" bestFit="1" customWidth="1"/>
    <col min="1050" max="1050" width="8" style="1" customWidth="1"/>
    <col min="1051" max="1051" width="7" style="1" customWidth="1"/>
    <col min="1052" max="1052" width="8.25" style="1" customWidth="1"/>
    <col min="1053" max="1057" width="7.125" style="1" customWidth="1"/>
    <col min="1058" max="1058" width="8.25" style="1" customWidth="1"/>
    <col min="1059" max="1059" width="8.75" style="1" bestFit="1" customWidth="1"/>
    <col min="1060" max="1060" width="7.625" style="1" customWidth="1"/>
    <col min="1061" max="1061" width="7" style="1" customWidth="1"/>
    <col min="1062" max="1062" width="9.375" style="1" customWidth="1"/>
    <col min="1063" max="1063" width="8.375" style="1" customWidth="1"/>
    <col min="1064" max="1064" width="8.875" style="1" customWidth="1"/>
    <col min="1065" max="1280" width="9" style="1"/>
    <col min="1281" max="1281" width="3.625" style="1" customWidth="1"/>
    <col min="1282" max="1282" width="7.5" style="1" customWidth="1"/>
    <col min="1283" max="1283" width="10.375" style="1" customWidth="1"/>
    <col min="1284" max="1291" width="7.375" style="1" customWidth="1"/>
    <col min="1292" max="1292" width="7.875" style="1" customWidth="1"/>
    <col min="1293" max="1293" width="10.375" style="1" customWidth="1"/>
    <col min="1294" max="1294" width="8.375" style="1" customWidth="1"/>
    <col min="1295" max="1297" width="7.875" style="1" customWidth="1"/>
    <col min="1298" max="1298" width="6.625" style="1" customWidth="1"/>
    <col min="1299" max="1302" width="7.375" style="1" customWidth="1"/>
    <col min="1303" max="1304" width="9.5" style="1" customWidth="1"/>
    <col min="1305" max="1305" width="9.25" style="1" bestFit="1" customWidth="1"/>
    <col min="1306" max="1306" width="8" style="1" customWidth="1"/>
    <col min="1307" max="1307" width="7" style="1" customWidth="1"/>
    <col min="1308" max="1308" width="8.25" style="1" customWidth="1"/>
    <col min="1309" max="1313" width="7.125" style="1" customWidth="1"/>
    <col min="1314" max="1314" width="8.25" style="1" customWidth="1"/>
    <col min="1315" max="1315" width="8.75" style="1" bestFit="1" customWidth="1"/>
    <col min="1316" max="1316" width="7.625" style="1" customWidth="1"/>
    <col min="1317" max="1317" width="7" style="1" customWidth="1"/>
    <col min="1318" max="1318" width="9.375" style="1" customWidth="1"/>
    <col min="1319" max="1319" width="8.375" style="1" customWidth="1"/>
    <col min="1320" max="1320" width="8.875" style="1" customWidth="1"/>
    <col min="1321" max="1536" width="9" style="1"/>
    <col min="1537" max="1537" width="3.625" style="1" customWidth="1"/>
    <col min="1538" max="1538" width="7.5" style="1" customWidth="1"/>
    <col min="1539" max="1539" width="10.375" style="1" customWidth="1"/>
    <col min="1540" max="1547" width="7.375" style="1" customWidth="1"/>
    <col min="1548" max="1548" width="7.875" style="1" customWidth="1"/>
    <col min="1549" max="1549" width="10.375" style="1" customWidth="1"/>
    <col min="1550" max="1550" width="8.375" style="1" customWidth="1"/>
    <col min="1551" max="1553" width="7.875" style="1" customWidth="1"/>
    <col min="1554" max="1554" width="6.625" style="1" customWidth="1"/>
    <col min="1555" max="1558" width="7.375" style="1" customWidth="1"/>
    <col min="1559" max="1560" width="9.5" style="1" customWidth="1"/>
    <col min="1561" max="1561" width="9.25" style="1" bestFit="1" customWidth="1"/>
    <col min="1562" max="1562" width="8" style="1" customWidth="1"/>
    <col min="1563" max="1563" width="7" style="1" customWidth="1"/>
    <col min="1564" max="1564" width="8.25" style="1" customWidth="1"/>
    <col min="1565" max="1569" width="7.125" style="1" customWidth="1"/>
    <col min="1570" max="1570" width="8.25" style="1" customWidth="1"/>
    <col min="1571" max="1571" width="8.75" style="1" bestFit="1" customWidth="1"/>
    <col min="1572" max="1572" width="7.625" style="1" customWidth="1"/>
    <col min="1573" max="1573" width="7" style="1" customWidth="1"/>
    <col min="1574" max="1574" width="9.375" style="1" customWidth="1"/>
    <col min="1575" max="1575" width="8.375" style="1" customWidth="1"/>
    <col min="1576" max="1576" width="8.875" style="1" customWidth="1"/>
    <col min="1577" max="1792" width="9" style="1"/>
    <col min="1793" max="1793" width="3.625" style="1" customWidth="1"/>
    <col min="1794" max="1794" width="7.5" style="1" customWidth="1"/>
    <col min="1795" max="1795" width="10.375" style="1" customWidth="1"/>
    <col min="1796" max="1803" width="7.375" style="1" customWidth="1"/>
    <col min="1804" max="1804" width="7.875" style="1" customWidth="1"/>
    <col min="1805" max="1805" width="10.375" style="1" customWidth="1"/>
    <col min="1806" max="1806" width="8.375" style="1" customWidth="1"/>
    <col min="1807" max="1809" width="7.875" style="1" customWidth="1"/>
    <col min="1810" max="1810" width="6.625" style="1" customWidth="1"/>
    <col min="1811" max="1814" width="7.375" style="1" customWidth="1"/>
    <col min="1815" max="1816" width="9.5" style="1" customWidth="1"/>
    <col min="1817" max="1817" width="9.25" style="1" bestFit="1" customWidth="1"/>
    <col min="1818" max="1818" width="8" style="1" customWidth="1"/>
    <col min="1819" max="1819" width="7" style="1" customWidth="1"/>
    <col min="1820" max="1820" width="8.25" style="1" customWidth="1"/>
    <col min="1821" max="1825" width="7.125" style="1" customWidth="1"/>
    <col min="1826" max="1826" width="8.25" style="1" customWidth="1"/>
    <col min="1827" max="1827" width="8.75" style="1" bestFit="1" customWidth="1"/>
    <col min="1828" max="1828" width="7.625" style="1" customWidth="1"/>
    <col min="1829" max="1829" width="7" style="1" customWidth="1"/>
    <col min="1830" max="1830" width="9.375" style="1" customWidth="1"/>
    <col min="1831" max="1831" width="8.375" style="1" customWidth="1"/>
    <col min="1832" max="1832" width="8.875" style="1" customWidth="1"/>
    <col min="1833" max="2048" width="9" style="1"/>
    <col min="2049" max="2049" width="3.625" style="1" customWidth="1"/>
    <col min="2050" max="2050" width="7.5" style="1" customWidth="1"/>
    <col min="2051" max="2051" width="10.375" style="1" customWidth="1"/>
    <col min="2052" max="2059" width="7.375" style="1" customWidth="1"/>
    <col min="2060" max="2060" width="7.875" style="1" customWidth="1"/>
    <col min="2061" max="2061" width="10.375" style="1" customWidth="1"/>
    <col min="2062" max="2062" width="8.375" style="1" customWidth="1"/>
    <col min="2063" max="2065" width="7.875" style="1" customWidth="1"/>
    <col min="2066" max="2066" width="6.625" style="1" customWidth="1"/>
    <col min="2067" max="2070" width="7.375" style="1" customWidth="1"/>
    <col min="2071" max="2072" width="9.5" style="1" customWidth="1"/>
    <col min="2073" max="2073" width="9.25" style="1" bestFit="1" customWidth="1"/>
    <col min="2074" max="2074" width="8" style="1" customWidth="1"/>
    <col min="2075" max="2075" width="7" style="1" customWidth="1"/>
    <col min="2076" max="2076" width="8.25" style="1" customWidth="1"/>
    <col min="2077" max="2081" width="7.125" style="1" customWidth="1"/>
    <col min="2082" max="2082" width="8.25" style="1" customWidth="1"/>
    <col min="2083" max="2083" width="8.75" style="1" bestFit="1" customWidth="1"/>
    <col min="2084" max="2084" width="7.625" style="1" customWidth="1"/>
    <col min="2085" max="2085" width="7" style="1" customWidth="1"/>
    <col min="2086" max="2086" width="9.375" style="1" customWidth="1"/>
    <col min="2087" max="2087" width="8.375" style="1" customWidth="1"/>
    <col min="2088" max="2088" width="8.875" style="1" customWidth="1"/>
    <col min="2089" max="2304" width="9" style="1"/>
    <col min="2305" max="2305" width="3.625" style="1" customWidth="1"/>
    <col min="2306" max="2306" width="7.5" style="1" customWidth="1"/>
    <col min="2307" max="2307" width="10.375" style="1" customWidth="1"/>
    <col min="2308" max="2315" width="7.375" style="1" customWidth="1"/>
    <col min="2316" max="2316" width="7.875" style="1" customWidth="1"/>
    <col min="2317" max="2317" width="10.375" style="1" customWidth="1"/>
    <col min="2318" max="2318" width="8.375" style="1" customWidth="1"/>
    <col min="2319" max="2321" width="7.875" style="1" customWidth="1"/>
    <col min="2322" max="2322" width="6.625" style="1" customWidth="1"/>
    <col min="2323" max="2326" width="7.375" style="1" customWidth="1"/>
    <col min="2327" max="2328" width="9.5" style="1" customWidth="1"/>
    <col min="2329" max="2329" width="9.25" style="1" bestFit="1" customWidth="1"/>
    <col min="2330" max="2330" width="8" style="1" customWidth="1"/>
    <col min="2331" max="2331" width="7" style="1" customWidth="1"/>
    <col min="2332" max="2332" width="8.25" style="1" customWidth="1"/>
    <col min="2333" max="2337" width="7.125" style="1" customWidth="1"/>
    <col min="2338" max="2338" width="8.25" style="1" customWidth="1"/>
    <col min="2339" max="2339" width="8.75" style="1" bestFit="1" customWidth="1"/>
    <col min="2340" max="2340" width="7.625" style="1" customWidth="1"/>
    <col min="2341" max="2341" width="7" style="1" customWidth="1"/>
    <col min="2342" max="2342" width="9.375" style="1" customWidth="1"/>
    <col min="2343" max="2343" width="8.375" style="1" customWidth="1"/>
    <col min="2344" max="2344" width="8.875" style="1" customWidth="1"/>
    <col min="2345" max="2560" width="9" style="1"/>
    <col min="2561" max="2561" width="3.625" style="1" customWidth="1"/>
    <col min="2562" max="2562" width="7.5" style="1" customWidth="1"/>
    <col min="2563" max="2563" width="10.375" style="1" customWidth="1"/>
    <col min="2564" max="2571" width="7.375" style="1" customWidth="1"/>
    <col min="2572" max="2572" width="7.875" style="1" customWidth="1"/>
    <col min="2573" max="2573" width="10.375" style="1" customWidth="1"/>
    <col min="2574" max="2574" width="8.375" style="1" customWidth="1"/>
    <col min="2575" max="2577" width="7.875" style="1" customWidth="1"/>
    <col min="2578" max="2578" width="6.625" style="1" customWidth="1"/>
    <col min="2579" max="2582" width="7.375" style="1" customWidth="1"/>
    <col min="2583" max="2584" width="9.5" style="1" customWidth="1"/>
    <col min="2585" max="2585" width="9.25" style="1" bestFit="1" customWidth="1"/>
    <col min="2586" max="2586" width="8" style="1" customWidth="1"/>
    <col min="2587" max="2587" width="7" style="1" customWidth="1"/>
    <col min="2588" max="2588" width="8.25" style="1" customWidth="1"/>
    <col min="2589" max="2593" width="7.125" style="1" customWidth="1"/>
    <col min="2594" max="2594" width="8.25" style="1" customWidth="1"/>
    <col min="2595" max="2595" width="8.75" style="1" bestFit="1" customWidth="1"/>
    <col min="2596" max="2596" width="7.625" style="1" customWidth="1"/>
    <col min="2597" max="2597" width="7" style="1" customWidth="1"/>
    <col min="2598" max="2598" width="9.375" style="1" customWidth="1"/>
    <col min="2599" max="2599" width="8.375" style="1" customWidth="1"/>
    <col min="2600" max="2600" width="8.875" style="1" customWidth="1"/>
    <col min="2601" max="2816" width="9" style="1"/>
    <col min="2817" max="2817" width="3.625" style="1" customWidth="1"/>
    <col min="2818" max="2818" width="7.5" style="1" customWidth="1"/>
    <col min="2819" max="2819" width="10.375" style="1" customWidth="1"/>
    <col min="2820" max="2827" width="7.375" style="1" customWidth="1"/>
    <col min="2828" max="2828" width="7.875" style="1" customWidth="1"/>
    <col min="2829" max="2829" width="10.375" style="1" customWidth="1"/>
    <col min="2830" max="2830" width="8.375" style="1" customWidth="1"/>
    <col min="2831" max="2833" width="7.875" style="1" customWidth="1"/>
    <col min="2834" max="2834" width="6.625" style="1" customWidth="1"/>
    <col min="2835" max="2838" width="7.375" style="1" customWidth="1"/>
    <col min="2839" max="2840" width="9.5" style="1" customWidth="1"/>
    <col min="2841" max="2841" width="9.25" style="1" bestFit="1" customWidth="1"/>
    <col min="2842" max="2842" width="8" style="1" customWidth="1"/>
    <col min="2843" max="2843" width="7" style="1" customWidth="1"/>
    <col min="2844" max="2844" width="8.25" style="1" customWidth="1"/>
    <col min="2845" max="2849" width="7.125" style="1" customWidth="1"/>
    <col min="2850" max="2850" width="8.25" style="1" customWidth="1"/>
    <col min="2851" max="2851" width="8.75" style="1" bestFit="1" customWidth="1"/>
    <col min="2852" max="2852" width="7.625" style="1" customWidth="1"/>
    <col min="2853" max="2853" width="7" style="1" customWidth="1"/>
    <col min="2854" max="2854" width="9.375" style="1" customWidth="1"/>
    <col min="2855" max="2855" width="8.375" style="1" customWidth="1"/>
    <col min="2856" max="2856" width="8.875" style="1" customWidth="1"/>
    <col min="2857" max="3072" width="9" style="1"/>
    <col min="3073" max="3073" width="3.625" style="1" customWidth="1"/>
    <col min="3074" max="3074" width="7.5" style="1" customWidth="1"/>
    <col min="3075" max="3075" width="10.375" style="1" customWidth="1"/>
    <col min="3076" max="3083" width="7.375" style="1" customWidth="1"/>
    <col min="3084" max="3084" width="7.875" style="1" customWidth="1"/>
    <col min="3085" max="3085" width="10.375" style="1" customWidth="1"/>
    <col min="3086" max="3086" width="8.375" style="1" customWidth="1"/>
    <col min="3087" max="3089" width="7.875" style="1" customWidth="1"/>
    <col min="3090" max="3090" width="6.625" style="1" customWidth="1"/>
    <col min="3091" max="3094" width="7.375" style="1" customWidth="1"/>
    <col min="3095" max="3096" width="9.5" style="1" customWidth="1"/>
    <col min="3097" max="3097" width="9.25" style="1" bestFit="1" customWidth="1"/>
    <col min="3098" max="3098" width="8" style="1" customWidth="1"/>
    <col min="3099" max="3099" width="7" style="1" customWidth="1"/>
    <col min="3100" max="3100" width="8.25" style="1" customWidth="1"/>
    <col min="3101" max="3105" width="7.125" style="1" customWidth="1"/>
    <col min="3106" max="3106" width="8.25" style="1" customWidth="1"/>
    <col min="3107" max="3107" width="8.75" style="1" bestFit="1" customWidth="1"/>
    <col min="3108" max="3108" width="7.625" style="1" customWidth="1"/>
    <col min="3109" max="3109" width="7" style="1" customWidth="1"/>
    <col min="3110" max="3110" width="9.375" style="1" customWidth="1"/>
    <col min="3111" max="3111" width="8.375" style="1" customWidth="1"/>
    <col min="3112" max="3112" width="8.875" style="1" customWidth="1"/>
    <col min="3113" max="3328" width="9" style="1"/>
    <col min="3329" max="3329" width="3.625" style="1" customWidth="1"/>
    <col min="3330" max="3330" width="7.5" style="1" customWidth="1"/>
    <col min="3331" max="3331" width="10.375" style="1" customWidth="1"/>
    <col min="3332" max="3339" width="7.375" style="1" customWidth="1"/>
    <col min="3340" max="3340" width="7.875" style="1" customWidth="1"/>
    <col min="3341" max="3341" width="10.375" style="1" customWidth="1"/>
    <col min="3342" max="3342" width="8.375" style="1" customWidth="1"/>
    <col min="3343" max="3345" width="7.875" style="1" customWidth="1"/>
    <col min="3346" max="3346" width="6.625" style="1" customWidth="1"/>
    <col min="3347" max="3350" width="7.375" style="1" customWidth="1"/>
    <col min="3351" max="3352" width="9.5" style="1" customWidth="1"/>
    <col min="3353" max="3353" width="9.25" style="1" bestFit="1" customWidth="1"/>
    <col min="3354" max="3354" width="8" style="1" customWidth="1"/>
    <col min="3355" max="3355" width="7" style="1" customWidth="1"/>
    <col min="3356" max="3356" width="8.25" style="1" customWidth="1"/>
    <col min="3357" max="3361" width="7.125" style="1" customWidth="1"/>
    <col min="3362" max="3362" width="8.25" style="1" customWidth="1"/>
    <col min="3363" max="3363" width="8.75" style="1" bestFit="1" customWidth="1"/>
    <col min="3364" max="3364" width="7.625" style="1" customWidth="1"/>
    <col min="3365" max="3365" width="7" style="1" customWidth="1"/>
    <col min="3366" max="3366" width="9.375" style="1" customWidth="1"/>
    <col min="3367" max="3367" width="8.375" style="1" customWidth="1"/>
    <col min="3368" max="3368" width="8.875" style="1" customWidth="1"/>
    <col min="3369" max="3584" width="9" style="1"/>
    <col min="3585" max="3585" width="3.625" style="1" customWidth="1"/>
    <col min="3586" max="3586" width="7.5" style="1" customWidth="1"/>
    <col min="3587" max="3587" width="10.375" style="1" customWidth="1"/>
    <col min="3588" max="3595" width="7.375" style="1" customWidth="1"/>
    <col min="3596" max="3596" width="7.875" style="1" customWidth="1"/>
    <col min="3597" max="3597" width="10.375" style="1" customWidth="1"/>
    <col min="3598" max="3598" width="8.375" style="1" customWidth="1"/>
    <col min="3599" max="3601" width="7.875" style="1" customWidth="1"/>
    <col min="3602" max="3602" width="6.625" style="1" customWidth="1"/>
    <col min="3603" max="3606" width="7.375" style="1" customWidth="1"/>
    <col min="3607" max="3608" width="9.5" style="1" customWidth="1"/>
    <col min="3609" max="3609" width="9.25" style="1" bestFit="1" customWidth="1"/>
    <col min="3610" max="3610" width="8" style="1" customWidth="1"/>
    <col min="3611" max="3611" width="7" style="1" customWidth="1"/>
    <col min="3612" max="3612" width="8.25" style="1" customWidth="1"/>
    <col min="3613" max="3617" width="7.125" style="1" customWidth="1"/>
    <col min="3618" max="3618" width="8.25" style="1" customWidth="1"/>
    <col min="3619" max="3619" width="8.75" style="1" bestFit="1" customWidth="1"/>
    <col min="3620" max="3620" width="7.625" style="1" customWidth="1"/>
    <col min="3621" max="3621" width="7" style="1" customWidth="1"/>
    <col min="3622" max="3622" width="9.375" style="1" customWidth="1"/>
    <col min="3623" max="3623" width="8.375" style="1" customWidth="1"/>
    <col min="3624" max="3624" width="8.875" style="1" customWidth="1"/>
    <col min="3625" max="3840" width="9" style="1"/>
    <col min="3841" max="3841" width="3.625" style="1" customWidth="1"/>
    <col min="3842" max="3842" width="7.5" style="1" customWidth="1"/>
    <col min="3843" max="3843" width="10.375" style="1" customWidth="1"/>
    <col min="3844" max="3851" width="7.375" style="1" customWidth="1"/>
    <col min="3852" max="3852" width="7.875" style="1" customWidth="1"/>
    <col min="3853" max="3853" width="10.375" style="1" customWidth="1"/>
    <col min="3854" max="3854" width="8.375" style="1" customWidth="1"/>
    <col min="3855" max="3857" width="7.875" style="1" customWidth="1"/>
    <col min="3858" max="3858" width="6.625" style="1" customWidth="1"/>
    <col min="3859" max="3862" width="7.375" style="1" customWidth="1"/>
    <col min="3863" max="3864" width="9.5" style="1" customWidth="1"/>
    <col min="3865" max="3865" width="9.25" style="1" bestFit="1" customWidth="1"/>
    <col min="3866" max="3866" width="8" style="1" customWidth="1"/>
    <col min="3867" max="3867" width="7" style="1" customWidth="1"/>
    <col min="3868" max="3868" width="8.25" style="1" customWidth="1"/>
    <col min="3869" max="3873" width="7.125" style="1" customWidth="1"/>
    <col min="3874" max="3874" width="8.25" style="1" customWidth="1"/>
    <col min="3875" max="3875" width="8.75" style="1" bestFit="1" customWidth="1"/>
    <col min="3876" max="3876" width="7.625" style="1" customWidth="1"/>
    <col min="3877" max="3877" width="7" style="1" customWidth="1"/>
    <col min="3878" max="3878" width="9.375" style="1" customWidth="1"/>
    <col min="3879" max="3879" width="8.375" style="1" customWidth="1"/>
    <col min="3880" max="3880" width="8.875" style="1" customWidth="1"/>
    <col min="3881" max="4096" width="9" style="1"/>
    <col min="4097" max="4097" width="3.625" style="1" customWidth="1"/>
    <col min="4098" max="4098" width="7.5" style="1" customWidth="1"/>
    <col min="4099" max="4099" width="10.375" style="1" customWidth="1"/>
    <col min="4100" max="4107" width="7.375" style="1" customWidth="1"/>
    <col min="4108" max="4108" width="7.875" style="1" customWidth="1"/>
    <col min="4109" max="4109" width="10.375" style="1" customWidth="1"/>
    <col min="4110" max="4110" width="8.375" style="1" customWidth="1"/>
    <col min="4111" max="4113" width="7.875" style="1" customWidth="1"/>
    <col min="4114" max="4114" width="6.625" style="1" customWidth="1"/>
    <col min="4115" max="4118" width="7.375" style="1" customWidth="1"/>
    <col min="4119" max="4120" width="9.5" style="1" customWidth="1"/>
    <col min="4121" max="4121" width="9.25" style="1" bestFit="1" customWidth="1"/>
    <col min="4122" max="4122" width="8" style="1" customWidth="1"/>
    <col min="4123" max="4123" width="7" style="1" customWidth="1"/>
    <col min="4124" max="4124" width="8.25" style="1" customWidth="1"/>
    <col min="4125" max="4129" width="7.125" style="1" customWidth="1"/>
    <col min="4130" max="4130" width="8.25" style="1" customWidth="1"/>
    <col min="4131" max="4131" width="8.75" style="1" bestFit="1" customWidth="1"/>
    <col min="4132" max="4132" width="7.625" style="1" customWidth="1"/>
    <col min="4133" max="4133" width="7" style="1" customWidth="1"/>
    <col min="4134" max="4134" width="9.375" style="1" customWidth="1"/>
    <col min="4135" max="4135" width="8.375" style="1" customWidth="1"/>
    <col min="4136" max="4136" width="8.875" style="1" customWidth="1"/>
    <col min="4137" max="4352" width="9" style="1"/>
    <col min="4353" max="4353" width="3.625" style="1" customWidth="1"/>
    <col min="4354" max="4354" width="7.5" style="1" customWidth="1"/>
    <col min="4355" max="4355" width="10.375" style="1" customWidth="1"/>
    <col min="4356" max="4363" width="7.375" style="1" customWidth="1"/>
    <col min="4364" max="4364" width="7.875" style="1" customWidth="1"/>
    <col min="4365" max="4365" width="10.375" style="1" customWidth="1"/>
    <col min="4366" max="4366" width="8.375" style="1" customWidth="1"/>
    <col min="4367" max="4369" width="7.875" style="1" customWidth="1"/>
    <col min="4370" max="4370" width="6.625" style="1" customWidth="1"/>
    <col min="4371" max="4374" width="7.375" style="1" customWidth="1"/>
    <col min="4375" max="4376" width="9.5" style="1" customWidth="1"/>
    <col min="4377" max="4377" width="9.25" style="1" bestFit="1" customWidth="1"/>
    <col min="4378" max="4378" width="8" style="1" customWidth="1"/>
    <col min="4379" max="4379" width="7" style="1" customWidth="1"/>
    <col min="4380" max="4380" width="8.25" style="1" customWidth="1"/>
    <col min="4381" max="4385" width="7.125" style="1" customWidth="1"/>
    <col min="4386" max="4386" width="8.25" style="1" customWidth="1"/>
    <col min="4387" max="4387" width="8.75" style="1" bestFit="1" customWidth="1"/>
    <col min="4388" max="4388" width="7.625" style="1" customWidth="1"/>
    <col min="4389" max="4389" width="7" style="1" customWidth="1"/>
    <col min="4390" max="4390" width="9.375" style="1" customWidth="1"/>
    <col min="4391" max="4391" width="8.375" style="1" customWidth="1"/>
    <col min="4392" max="4392" width="8.875" style="1" customWidth="1"/>
    <col min="4393" max="4608" width="9" style="1"/>
    <col min="4609" max="4609" width="3.625" style="1" customWidth="1"/>
    <col min="4610" max="4610" width="7.5" style="1" customWidth="1"/>
    <col min="4611" max="4611" width="10.375" style="1" customWidth="1"/>
    <col min="4612" max="4619" width="7.375" style="1" customWidth="1"/>
    <col min="4620" max="4620" width="7.875" style="1" customWidth="1"/>
    <col min="4621" max="4621" width="10.375" style="1" customWidth="1"/>
    <col min="4622" max="4622" width="8.375" style="1" customWidth="1"/>
    <col min="4623" max="4625" width="7.875" style="1" customWidth="1"/>
    <col min="4626" max="4626" width="6.625" style="1" customWidth="1"/>
    <col min="4627" max="4630" width="7.375" style="1" customWidth="1"/>
    <col min="4631" max="4632" width="9.5" style="1" customWidth="1"/>
    <col min="4633" max="4633" width="9.25" style="1" bestFit="1" customWidth="1"/>
    <col min="4634" max="4634" width="8" style="1" customWidth="1"/>
    <col min="4635" max="4635" width="7" style="1" customWidth="1"/>
    <col min="4636" max="4636" width="8.25" style="1" customWidth="1"/>
    <col min="4637" max="4641" width="7.125" style="1" customWidth="1"/>
    <col min="4642" max="4642" width="8.25" style="1" customWidth="1"/>
    <col min="4643" max="4643" width="8.75" style="1" bestFit="1" customWidth="1"/>
    <col min="4644" max="4644" width="7.625" style="1" customWidth="1"/>
    <col min="4645" max="4645" width="7" style="1" customWidth="1"/>
    <col min="4646" max="4646" width="9.375" style="1" customWidth="1"/>
    <col min="4647" max="4647" width="8.375" style="1" customWidth="1"/>
    <col min="4648" max="4648" width="8.875" style="1" customWidth="1"/>
    <col min="4649" max="4864" width="9" style="1"/>
    <col min="4865" max="4865" width="3.625" style="1" customWidth="1"/>
    <col min="4866" max="4866" width="7.5" style="1" customWidth="1"/>
    <col min="4867" max="4867" width="10.375" style="1" customWidth="1"/>
    <col min="4868" max="4875" width="7.375" style="1" customWidth="1"/>
    <col min="4876" max="4876" width="7.875" style="1" customWidth="1"/>
    <col min="4877" max="4877" width="10.375" style="1" customWidth="1"/>
    <col min="4878" max="4878" width="8.375" style="1" customWidth="1"/>
    <col min="4879" max="4881" width="7.875" style="1" customWidth="1"/>
    <col min="4882" max="4882" width="6.625" style="1" customWidth="1"/>
    <col min="4883" max="4886" width="7.375" style="1" customWidth="1"/>
    <col min="4887" max="4888" width="9.5" style="1" customWidth="1"/>
    <col min="4889" max="4889" width="9.25" style="1" bestFit="1" customWidth="1"/>
    <col min="4890" max="4890" width="8" style="1" customWidth="1"/>
    <col min="4891" max="4891" width="7" style="1" customWidth="1"/>
    <col min="4892" max="4892" width="8.25" style="1" customWidth="1"/>
    <col min="4893" max="4897" width="7.125" style="1" customWidth="1"/>
    <col min="4898" max="4898" width="8.25" style="1" customWidth="1"/>
    <col min="4899" max="4899" width="8.75" style="1" bestFit="1" customWidth="1"/>
    <col min="4900" max="4900" width="7.625" style="1" customWidth="1"/>
    <col min="4901" max="4901" width="7" style="1" customWidth="1"/>
    <col min="4902" max="4902" width="9.375" style="1" customWidth="1"/>
    <col min="4903" max="4903" width="8.375" style="1" customWidth="1"/>
    <col min="4904" max="4904" width="8.875" style="1" customWidth="1"/>
    <col min="4905" max="5120" width="9" style="1"/>
    <col min="5121" max="5121" width="3.625" style="1" customWidth="1"/>
    <col min="5122" max="5122" width="7.5" style="1" customWidth="1"/>
    <col min="5123" max="5123" width="10.375" style="1" customWidth="1"/>
    <col min="5124" max="5131" width="7.375" style="1" customWidth="1"/>
    <col min="5132" max="5132" width="7.875" style="1" customWidth="1"/>
    <col min="5133" max="5133" width="10.375" style="1" customWidth="1"/>
    <col min="5134" max="5134" width="8.375" style="1" customWidth="1"/>
    <col min="5135" max="5137" width="7.875" style="1" customWidth="1"/>
    <col min="5138" max="5138" width="6.625" style="1" customWidth="1"/>
    <col min="5139" max="5142" width="7.375" style="1" customWidth="1"/>
    <col min="5143" max="5144" width="9.5" style="1" customWidth="1"/>
    <col min="5145" max="5145" width="9.25" style="1" bestFit="1" customWidth="1"/>
    <col min="5146" max="5146" width="8" style="1" customWidth="1"/>
    <col min="5147" max="5147" width="7" style="1" customWidth="1"/>
    <col min="5148" max="5148" width="8.25" style="1" customWidth="1"/>
    <col min="5149" max="5153" width="7.125" style="1" customWidth="1"/>
    <col min="5154" max="5154" width="8.25" style="1" customWidth="1"/>
    <col min="5155" max="5155" width="8.75" style="1" bestFit="1" customWidth="1"/>
    <col min="5156" max="5156" width="7.625" style="1" customWidth="1"/>
    <col min="5157" max="5157" width="7" style="1" customWidth="1"/>
    <col min="5158" max="5158" width="9.375" style="1" customWidth="1"/>
    <col min="5159" max="5159" width="8.375" style="1" customWidth="1"/>
    <col min="5160" max="5160" width="8.875" style="1" customWidth="1"/>
    <col min="5161" max="5376" width="9" style="1"/>
    <col min="5377" max="5377" width="3.625" style="1" customWidth="1"/>
    <col min="5378" max="5378" width="7.5" style="1" customWidth="1"/>
    <col min="5379" max="5379" width="10.375" style="1" customWidth="1"/>
    <col min="5380" max="5387" width="7.375" style="1" customWidth="1"/>
    <col min="5388" max="5388" width="7.875" style="1" customWidth="1"/>
    <col min="5389" max="5389" width="10.375" style="1" customWidth="1"/>
    <col min="5390" max="5390" width="8.375" style="1" customWidth="1"/>
    <col min="5391" max="5393" width="7.875" style="1" customWidth="1"/>
    <col min="5394" max="5394" width="6.625" style="1" customWidth="1"/>
    <col min="5395" max="5398" width="7.375" style="1" customWidth="1"/>
    <col min="5399" max="5400" width="9.5" style="1" customWidth="1"/>
    <col min="5401" max="5401" width="9.25" style="1" bestFit="1" customWidth="1"/>
    <col min="5402" max="5402" width="8" style="1" customWidth="1"/>
    <col min="5403" max="5403" width="7" style="1" customWidth="1"/>
    <col min="5404" max="5404" width="8.25" style="1" customWidth="1"/>
    <col min="5405" max="5409" width="7.125" style="1" customWidth="1"/>
    <col min="5410" max="5410" width="8.25" style="1" customWidth="1"/>
    <col min="5411" max="5411" width="8.75" style="1" bestFit="1" customWidth="1"/>
    <col min="5412" max="5412" width="7.625" style="1" customWidth="1"/>
    <col min="5413" max="5413" width="7" style="1" customWidth="1"/>
    <col min="5414" max="5414" width="9.375" style="1" customWidth="1"/>
    <col min="5415" max="5415" width="8.375" style="1" customWidth="1"/>
    <col min="5416" max="5416" width="8.875" style="1" customWidth="1"/>
    <col min="5417" max="5632" width="9" style="1"/>
    <col min="5633" max="5633" width="3.625" style="1" customWidth="1"/>
    <col min="5634" max="5634" width="7.5" style="1" customWidth="1"/>
    <col min="5635" max="5635" width="10.375" style="1" customWidth="1"/>
    <col min="5636" max="5643" width="7.375" style="1" customWidth="1"/>
    <col min="5644" max="5644" width="7.875" style="1" customWidth="1"/>
    <col min="5645" max="5645" width="10.375" style="1" customWidth="1"/>
    <col min="5646" max="5646" width="8.375" style="1" customWidth="1"/>
    <col min="5647" max="5649" width="7.875" style="1" customWidth="1"/>
    <col min="5650" max="5650" width="6.625" style="1" customWidth="1"/>
    <col min="5651" max="5654" width="7.375" style="1" customWidth="1"/>
    <col min="5655" max="5656" width="9.5" style="1" customWidth="1"/>
    <col min="5657" max="5657" width="9.25" style="1" bestFit="1" customWidth="1"/>
    <col min="5658" max="5658" width="8" style="1" customWidth="1"/>
    <col min="5659" max="5659" width="7" style="1" customWidth="1"/>
    <col min="5660" max="5660" width="8.25" style="1" customWidth="1"/>
    <col min="5661" max="5665" width="7.125" style="1" customWidth="1"/>
    <col min="5666" max="5666" width="8.25" style="1" customWidth="1"/>
    <col min="5667" max="5667" width="8.75" style="1" bestFit="1" customWidth="1"/>
    <col min="5668" max="5668" width="7.625" style="1" customWidth="1"/>
    <col min="5669" max="5669" width="7" style="1" customWidth="1"/>
    <col min="5670" max="5670" width="9.375" style="1" customWidth="1"/>
    <col min="5671" max="5671" width="8.375" style="1" customWidth="1"/>
    <col min="5672" max="5672" width="8.875" style="1" customWidth="1"/>
    <col min="5673" max="5888" width="9" style="1"/>
    <col min="5889" max="5889" width="3.625" style="1" customWidth="1"/>
    <col min="5890" max="5890" width="7.5" style="1" customWidth="1"/>
    <col min="5891" max="5891" width="10.375" style="1" customWidth="1"/>
    <col min="5892" max="5899" width="7.375" style="1" customWidth="1"/>
    <col min="5900" max="5900" width="7.875" style="1" customWidth="1"/>
    <col min="5901" max="5901" width="10.375" style="1" customWidth="1"/>
    <col min="5902" max="5902" width="8.375" style="1" customWidth="1"/>
    <col min="5903" max="5905" width="7.875" style="1" customWidth="1"/>
    <col min="5906" max="5906" width="6.625" style="1" customWidth="1"/>
    <col min="5907" max="5910" width="7.375" style="1" customWidth="1"/>
    <col min="5911" max="5912" width="9.5" style="1" customWidth="1"/>
    <col min="5913" max="5913" width="9.25" style="1" bestFit="1" customWidth="1"/>
    <col min="5914" max="5914" width="8" style="1" customWidth="1"/>
    <col min="5915" max="5915" width="7" style="1" customWidth="1"/>
    <col min="5916" max="5916" width="8.25" style="1" customWidth="1"/>
    <col min="5917" max="5921" width="7.125" style="1" customWidth="1"/>
    <col min="5922" max="5922" width="8.25" style="1" customWidth="1"/>
    <col min="5923" max="5923" width="8.75" style="1" bestFit="1" customWidth="1"/>
    <col min="5924" max="5924" width="7.625" style="1" customWidth="1"/>
    <col min="5925" max="5925" width="7" style="1" customWidth="1"/>
    <col min="5926" max="5926" width="9.375" style="1" customWidth="1"/>
    <col min="5927" max="5927" width="8.375" style="1" customWidth="1"/>
    <col min="5928" max="5928" width="8.875" style="1" customWidth="1"/>
    <col min="5929" max="6144" width="9" style="1"/>
    <col min="6145" max="6145" width="3.625" style="1" customWidth="1"/>
    <col min="6146" max="6146" width="7.5" style="1" customWidth="1"/>
    <col min="6147" max="6147" width="10.375" style="1" customWidth="1"/>
    <col min="6148" max="6155" width="7.375" style="1" customWidth="1"/>
    <col min="6156" max="6156" width="7.875" style="1" customWidth="1"/>
    <col min="6157" max="6157" width="10.375" style="1" customWidth="1"/>
    <col min="6158" max="6158" width="8.375" style="1" customWidth="1"/>
    <col min="6159" max="6161" width="7.875" style="1" customWidth="1"/>
    <col min="6162" max="6162" width="6.625" style="1" customWidth="1"/>
    <col min="6163" max="6166" width="7.375" style="1" customWidth="1"/>
    <col min="6167" max="6168" width="9.5" style="1" customWidth="1"/>
    <col min="6169" max="6169" width="9.25" style="1" bestFit="1" customWidth="1"/>
    <col min="6170" max="6170" width="8" style="1" customWidth="1"/>
    <col min="6171" max="6171" width="7" style="1" customWidth="1"/>
    <col min="6172" max="6172" width="8.25" style="1" customWidth="1"/>
    <col min="6173" max="6177" width="7.125" style="1" customWidth="1"/>
    <col min="6178" max="6178" width="8.25" style="1" customWidth="1"/>
    <col min="6179" max="6179" width="8.75" style="1" bestFit="1" customWidth="1"/>
    <col min="6180" max="6180" width="7.625" style="1" customWidth="1"/>
    <col min="6181" max="6181" width="7" style="1" customWidth="1"/>
    <col min="6182" max="6182" width="9.375" style="1" customWidth="1"/>
    <col min="6183" max="6183" width="8.375" style="1" customWidth="1"/>
    <col min="6184" max="6184" width="8.875" style="1" customWidth="1"/>
    <col min="6185" max="6400" width="9" style="1"/>
    <col min="6401" max="6401" width="3.625" style="1" customWidth="1"/>
    <col min="6402" max="6402" width="7.5" style="1" customWidth="1"/>
    <col min="6403" max="6403" width="10.375" style="1" customWidth="1"/>
    <col min="6404" max="6411" width="7.375" style="1" customWidth="1"/>
    <col min="6412" max="6412" width="7.875" style="1" customWidth="1"/>
    <col min="6413" max="6413" width="10.375" style="1" customWidth="1"/>
    <col min="6414" max="6414" width="8.375" style="1" customWidth="1"/>
    <col min="6415" max="6417" width="7.875" style="1" customWidth="1"/>
    <col min="6418" max="6418" width="6.625" style="1" customWidth="1"/>
    <col min="6419" max="6422" width="7.375" style="1" customWidth="1"/>
    <col min="6423" max="6424" width="9.5" style="1" customWidth="1"/>
    <col min="6425" max="6425" width="9.25" style="1" bestFit="1" customWidth="1"/>
    <col min="6426" max="6426" width="8" style="1" customWidth="1"/>
    <col min="6427" max="6427" width="7" style="1" customWidth="1"/>
    <col min="6428" max="6428" width="8.25" style="1" customWidth="1"/>
    <col min="6429" max="6433" width="7.125" style="1" customWidth="1"/>
    <col min="6434" max="6434" width="8.25" style="1" customWidth="1"/>
    <col min="6435" max="6435" width="8.75" style="1" bestFit="1" customWidth="1"/>
    <col min="6436" max="6436" width="7.625" style="1" customWidth="1"/>
    <col min="6437" max="6437" width="7" style="1" customWidth="1"/>
    <col min="6438" max="6438" width="9.375" style="1" customWidth="1"/>
    <col min="6439" max="6439" width="8.375" style="1" customWidth="1"/>
    <col min="6440" max="6440" width="8.875" style="1" customWidth="1"/>
    <col min="6441" max="6656" width="9" style="1"/>
    <col min="6657" max="6657" width="3.625" style="1" customWidth="1"/>
    <col min="6658" max="6658" width="7.5" style="1" customWidth="1"/>
    <col min="6659" max="6659" width="10.375" style="1" customWidth="1"/>
    <col min="6660" max="6667" width="7.375" style="1" customWidth="1"/>
    <col min="6668" max="6668" width="7.875" style="1" customWidth="1"/>
    <col min="6669" max="6669" width="10.375" style="1" customWidth="1"/>
    <col min="6670" max="6670" width="8.375" style="1" customWidth="1"/>
    <col min="6671" max="6673" width="7.875" style="1" customWidth="1"/>
    <col min="6674" max="6674" width="6.625" style="1" customWidth="1"/>
    <col min="6675" max="6678" width="7.375" style="1" customWidth="1"/>
    <col min="6679" max="6680" width="9.5" style="1" customWidth="1"/>
    <col min="6681" max="6681" width="9.25" style="1" bestFit="1" customWidth="1"/>
    <col min="6682" max="6682" width="8" style="1" customWidth="1"/>
    <col min="6683" max="6683" width="7" style="1" customWidth="1"/>
    <col min="6684" max="6684" width="8.25" style="1" customWidth="1"/>
    <col min="6685" max="6689" width="7.125" style="1" customWidth="1"/>
    <col min="6690" max="6690" width="8.25" style="1" customWidth="1"/>
    <col min="6691" max="6691" width="8.75" style="1" bestFit="1" customWidth="1"/>
    <col min="6692" max="6692" width="7.625" style="1" customWidth="1"/>
    <col min="6693" max="6693" width="7" style="1" customWidth="1"/>
    <col min="6694" max="6694" width="9.375" style="1" customWidth="1"/>
    <col min="6695" max="6695" width="8.375" style="1" customWidth="1"/>
    <col min="6696" max="6696" width="8.875" style="1" customWidth="1"/>
    <col min="6697" max="6912" width="9" style="1"/>
    <col min="6913" max="6913" width="3.625" style="1" customWidth="1"/>
    <col min="6914" max="6914" width="7.5" style="1" customWidth="1"/>
    <col min="6915" max="6915" width="10.375" style="1" customWidth="1"/>
    <col min="6916" max="6923" width="7.375" style="1" customWidth="1"/>
    <col min="6924" max="6924" width="7.875" style="1" customWidth="1"/>
    <col min="6925" max="6925" width="10.375" style="1" customWidth="1"/>
    <col min="6926" max="6926" width="8.375" style="1" customWidth="1"/>
    <col min="6927" max="6929" width="7.875" style="1" customWidth="1"/>
    <col min="6930" max="6930" width="6.625" style="1" customWidth="1"/>
    <col min="6931" max="6934" width="7.375" style="1" customWidth="1"/>
    <col min="6935" max="6936" width="9.5" style="1" customWidth="1"/>
    <col min="6937" max="6937" width="9.25" style="1" bestFit="1" customWidth="1"/>
    <col min="6938" max="6938" width="8" style="1" customWidth="1"/>
    <col min="6939" max="6939" width="7" style="1" customWidth="1"/>
    <col min="6940" max="6940" width="8.25" style="1" customWidth="1"/>
    <col min="6941" max="6945" width="7.125" style="1" customWidth="1"/>
    <col min="6946" max="6946" width="8.25" style="1" customWidth="1"/>
    <col min="6947" max="6947" width="8.75" style="1" bestFit="1" customWidth="1"/>
    <col min="6948" max="6948" width="7.625" style="1" customWidth="1"/>
    <col min="6949" max="6949" width="7" style="1" customWidth="1"/>
    <col min="6950" max="6950" width="9.375" style="1" customWidth="1"/>
    <col min="6951" max="6951" width="8.375" style="1" customWidth="1"/>
    <col min="6952" max="6952" width="8.875" style="1" customWidth="1"/>
    <col min="6953" max="7168" width="9" style="1"/>
    <col min="7169" max="7169" width="3.625" style="1" customWidth="1"/>
    <col min="7170" max="7170" width="7.5" style="1" customWidth="1"/>
    <col min="7171" max="7171" width="10.375" style="1" customWidth="1"/>
    <col min="7172" max="7179" width="7.375" style="1" customWidth="1"/>
    <col min="7180" max="7180" width="7.875" style="1" customWidth="1"/>
    <col min="7181" max="7181" width="10.375" style="1" customWidth="1"/>
    <col min="7182" max="7182" width="8.375" style="1" customWidth="1"/>
    <col min="7183" max="7185" width="7.875" style="1" customWidth="1"/>
    <col min="7186" max="7186" width="6.625" style="1" customWidth="1"/>
    <col min="7187" max="7190" width="7.375" style="1" customWidth="1"/>
    <col min="7191" max="7192" width="9.5" style="1" customWidth="1"/>
    <col min="7193" max="7193" width="9.25" style="1" bestFit="1" customWidth="1"/>
    <col min="7194" max="7194" width="8" style="1" customWidth="1"/>
    <col min="7195" max="7195" width="7" style="1" customWidth="1"/>
    <col min="7196" max="7196" width="8.25" style="1" customWidth="1"/>
    <col min="7197" max="7201" width="7.125" style="1" customWidth="1"/>
    <col min="7202" max="7202" width="8.25" style="1" customWidth="1"/>
    <col min="7203" max="7203" width="8.75" style="1" bestFit="1" customWidth="1"/>
    <col min="7204" max="7204" width="7.625" style="1" customWidth="1"/>
    <col min="7205" max="7205" width="7" style="1" customWidth="1"/>
    <col min="7206" max="7206" width="9.375" style="1" customWidth="1"/>
    <col min="7207" max="7207" width="8.375" style="1" customWidth="1"/>
    <col min="7208" max="7208" width="8.875" style="1" customWidth="1"/>
    <col min="7209" max="7424" width="9" style="1"/>
    <col min="7425" max="7425" width="3.625" style="1" customWidth="1"/>
    <col min="7426" max="7426" width="7.5" style="1" customWidth="1"/>
    <col min="7427" max="7427" width="10.375" style="1" customWidth="1"/>
    <col min="7428" max="7435" width="7.375" style="1" customWidth="1"/>
    <col min="7436" max="7436" width="7.875" style="1" customWidth="1"/>
    <col min="7437" max="7437" width="10.375" style="1" customWidth="1"/>
    <col min="7438" max="7438" width="8.375" style="1" customWidth="1"/>
    <col min="7439" max="7441" width="7.875" style="1" customWidth="1"/>
    <col min="7442" max="7442" width="6.625" style="1" customWidth="1"/>
    <col min="7443" max="7446" width="7.375" style="1" customWidth="1"/>
    <col min="7447" max="7448" width="9.5" style="1" customWidth="1"/>
    <col min="7449" max="7449" width="9.25" style="1" bestFit="1" customWidth="1"/>
    <col min="7450" max="7450" width="8" style="1" customWidth="1"/>
    <col min="7451" max="7451" width="7" style="1" customWidth="1"/>
    <col min="7452" max="7452" width="8.25" style="1" customWidth="1"/>
    <col min="7453" max="7457" width="7.125" style="1" customWidth="1"/>
    <col min="7458" max="7458" width="8.25" style="1" customWidth="1"/>
    <col min="7459" max="7459" width="8.75" style="1" bestFit="1" customWidth="1"/>
    <col min="7460" max="7460" width="7.625" style="1" customWidth="1"/>
    <col min="7461" max="7461" width="7" style="1" customWidth="1"/>
    <col min="7462" max="7462" width="9.375" style="1" customWidth="1"/>
    <col min="7463" max="7463" width="8.375" style="1" customWidth="1"/>
    <col min="7464" max="7464" width="8.875" style="1" customWidth="1"/>
    <col min="7465" max="7680" width="9" style="1"/>
    <col min="7681" max="7681" width="3.625" style="1" customWidth="1"/>
    <col min="7682" max="7682" width="7.5" style="1" customWidth="1"/>
    <col min="7683" max="7683" width="10.375" style="1" customWidth="1"/>
    <col min="7684" max="7691" width="7.375" style="1" customWidth="1"/>
    <col min="7692" max="7692" width="7.875" style="1" customWidth="1"/>
    <col min="7693" max="7693" width="10.375" style="1" customWidth="1"/>
    <col min="7694" max="7694" width="8.375" style="1" customWidth="1"/>
    <col min="7695" max="7697" width="7.875" style="1" customWidth="1"/>
    <col min="7698" max="7698" width="6.625" style="1" customWidth="1"/>
    <col min="7699" max="7702" width="7.375" style="1" customWidth="1"/>
    <col min="7703" max="7704" width="9.5" style="1" customWidth="1"/>
    <col min="7705" max="7705" width="9.25" style="1" bestFit="1" customWidth="1"/>
    <col min="7706" max="7706" width="8" style="1" customWidth="1"/>
    <col min="7707" max="7707" width="7" style="1" customWidth="1"/>
    <col min="7708" max="7708" width="8.25" style="1" customWidth="1"/>
    <col min="7709" max="7713" width="7.125" style="1" customWidth="1"/>
    <col min="7714" max="7714" width="8.25" style="1" customWidth="1"/>
    <col min="7715" max="7715" width="8.75" style="1" bestFit="1" customWidth="1"/>
    <col min="7716" max="7716" width="7.625" style="1" customWidth="1"/>
    <col min="7717" max="7717" width="7" style="1" customWidth="1"/>
    <col min="7718" max="7718" width="9.375" style="1" customWidth="1"/>
    <col min="7719" max="7719" width="8.375" style="1" customWidth="1"/>
    <col min="7720" max="7720" width="8.875" style="1" customWidth="1"/>
    <col min="7721" max="7936" width="9" style="1"/>
    <col min="7937" max="7937" width="3.625" style="1" customWidth="1"/>
    <col min="7938" max="7938" width="7.5" style="1" customWidth="1"/>
    <col min="7939" max="7939" width="10.375" style="1" customWidth="1"/>
    <col min="7940" max="7947" width="7.375" style="1" customWidth="1"/>
    <col min="7948" max="7948" width="7.875" style="1" customWidth="1"/>
    <col min="7949" max="7949" width="10.375" style="1" customWidth="1"/>
    <col min="7950" max="7950" width="8.375" style="1" customWidth="1"/>
    <col min="7951" max="7953" width="7.875" style="1" customWidth="1"/>
    <col min="7954" max="7954" width="6.625" style="1" customWidth="1"/>
    <col min="7955" max="7958" width="7.375" style="1" customWidth="1"/>
    <col min="7959" max="7960" width="9.5" style="1" customWidth="1"/>
    <col min="7961" max="7961" width="9.25" style="1" bestFit="1" customWidth="1"/>
    <col min="7962" max="7962" width="8" style="1" customWidth="1"/>
    <col min="7963" max="7963" width="7" style="1" customWidth="1"/>
    <col min="7964" max="7964" width="8.25" style="1" customWidth="1"/>
    <col min="7965" max="7969" width="7.125" style="1" customWidth="1"/>
    <col min="7970" max="7970" width="8.25" style="1" customWidth="1"/>
    <col min="7971" max="7971" width="8.75" style="1" bestFit="1" customWidth="1"/>
    <col min="7972" max="7972" width="7.625" style="1" customWidth="1"/>
    <col min="7973" max="7973" width="7" style="1" customWidth="1"/>
    <col min="7974" max="7974" width="9.375" style="1" customWidth="1"/>
    <col min="7975" max="7975" width="8.375" style="1" customWidth="1"/>
    <col min="7976" max="7976" width="8.875" style="1" customWidth="1"/>
    <col min="7977" max="8192" width="9" style="1"/>
    <col min="8193" max="8193" width="3.625" style="1" customWidth="1"/>
    <col min="8194" max="8194" width="7.5" style="1" customWidth="1"/>
    <col min="8195" max="8195" width="10.375" style="1" customWidth="1"/>
    <col min="8196" max="8203" width="7.375" style="1" customWidth="1"/>
    <col min="8204" max="8204" width="7.875" style="1" customWidth="1"/>
    <col min="8205" max="8205" width="10.375" style="1" customWidth="1"/>
    <col min="8206" max="8206" width="8.375" style="1" customWidth="1"/>
    <col min="8207" max="8209" width="7.875" style="1" customWidth="1"/>
    <col min="8210" max="8210" width="6.625" style="1" customWidth="1"/>
    <col min="8211" max="8214" width="7.375" style="1" customWidth="1"/>
    <col min="8215" max="8216" width="9.5" style="1" customWidth="1"/>
    <col min="8217" max="8217" width="9.25" style="1" bestFit="1" customWidth="1"/>
    <col min="8218" max="8218" width="8" style="1" customWidth="1"/>
    <col min="8219" max="8219" width="7" style="1" customWidth="1"/>
    <col min="8220" max="8220" width="8.25" style="1" customWidth="1"/>
    <col min="8221" max="8225" width="7.125" style="1" customWidth="1"/>
    <col min="8226" max="8226" width="8.25" style="1" customWidth="1"/>
    <col min="8227" max="8227" width="8.75" style="1" bestFit="1" customWidth="1"/>
    <col min="8228" max="8228" width="7.625" style="1" customWidth="1"/>
    <col min="8229" max="8229" width="7" style="1" customWidth="1"/>
    <col min="8230" max="8230" width="9.375" style="1" customWidth="1"/>
    <col min="8231" max="8231" width="8.375" style="1" customWidth="1"/>
    <col min="8232" max="8232" width="8.875" style="1" customWidth="1"/>
    <col min="8233" max="8448" width="9" style="1"/>
    <col min="8449" max="8449" width="3.625" style="1" customWidth="1"/>
    <col min="8450" max="8450" width="7.5" style="1" customWidth="1"/>
    <col min="8451" max="8451" width="10.375" style="1" customWidth="1"/>
    <col min="8452" max="8459" width="7.375" style="1" customWidth="1"/>
    <col min="8460" max="8460" width="7.875" style="1" customWidth="1"/>
    <col min="8461" max="8461" width="10.375" style="1" customWidth="1"/>
    <col min="8462" max="8462" width="8.375" style="1" customWidth="1"/>
    <col min="8463" max="8465" width="7.875" style="1" customWidth="1"/>
    <col min="8466" max="8466" width="6.625" style="1" customWidth="1"/>
    <col min="8467" max="8470" width="7.375" style="1" customWidth="1"/>
    <col min="8471" max="8472" width="9.5" style="1" customWidth="1"/>
    <col min="8473" max="8473" width="9.25" style="1" bestFit="1" customWidth="1"/>
    <col min="8474" max="8474" width="8" style="1" customWidth="1"/>
    <col min="8475" max="8475" width="7" style="1" customWidth="1"/>
    <col min="8476" max="8476" width="8.25" style="1" customWidth="1"/>
    <col min="8477" max="8481" width="7.125" style="1" customWidth="1"/>
    <col min="8482" max="8482" width="8.25" style="1" customWidth="1"/>
    <col min="8483" max="8483" width="8.75" style="1" bestFit="1" customWidth="1"/>
    <col min="8484" max="8484" width="7.625" style="1" customWidth="1"/>
    <col min="8485" max="8485" width="7" style="1" customWidth="1"/>
    <col min="8486" max="8486" width="9.375" style="1" customWidth="1"/>
    <col min="8487" max="8487" width="8.375" style="1" customWidth="1"/>
    <col min="8488" max="8488" width="8.875" style="1" customWidth="1"/>
    <col min="8489" max="8704" width="9" style="1"/>
    <col min="8705" max="8705" width="3.625" style="1" customWidth="1"/>
    <col min="8706" max="8706" width="7.5" style="1" customWidth="1"/>
    <col min="8707" max="8707" width="10.375" style="1" customWidth="1"/>
    <col min="8708" max="8715" width="7.375" style="1" customWidth="1"/>
    <col min="8716" max="8716" width="7.875" style="1" customWidth="1"/>
    <col min="8717" max="8717" width="10.375" style="1" customWidth="1"/>
    <col min="8718" max="8718" width="8.375" style="1" customWidth="1"/>
    <col min="8719" max="8721" width="7.875" style="1" customWidth="1"/>
    <col min="8722" max="8722" width="6.625" style="1" customWidth="1"/>
    <col min="8723" max="8726" width="7.375" style="1" customWidth="1"/>
    <col min="8727" max="8728" width="9.5" style="1" customWidth="1"/>
    <col min="8729" max="8729" width="9.25" style="1" bestFit="1" customWidth="1"/>
    <col min="8730" max="8730" width="8" style="1" customWidth="1"/>
    <col min="8731" max="8731" width="7" style="1" customWidth="1"/>
    <col min="8732" max="8732" width="8.25" style="1" customWidth="1"/>
    <col min="8733" max="8737" width="7.125" style="1" customWidth="1"/>
    <col min="8738" max="8738" width="8.25" style="1" customWidth="1"/>
    <col min="8739" max="8739" width="8.75" style="1" bestFit="1" customWidth="1"/>
    <col min="8740" max="8740" width="7.625" style="1" customWidth="1"/>
    <col min="8741" max="8741" width="7" style="1" customWidth="1"/>
    <col min="8742" max="8742" width="9.375" style="1" customWidth="1"/>
    <col min="8743" max="8743" width="8.375" style="1" customWidth="1"/>
    <col min="8744" max="8744" width="8.875" style="1" customWidth="1"/>
    <col min="8745" max="8960" width="9" style="1"/>
    <col min="8961" max="8961" width="3.625" style="1" customWidth="1"/>
    <col min="8962" max="8962" width="7.5" style="1" customWidth="1"/>
    <col min="8963" max="8963" width="10.375" style="1" customWidth="1"/>
    <col min="8964" max="8971" width="7.375" style="1" customWidth="1"/>
    <col min="8972" max="8972" width="7.875" style="1" customWidth="1"/>
    <col min="8973" max="8973" width="10.375" style="1" customWidth="1"/>
    <col min="8974" max="8974" width="8.375" style="1" customWidth="1"/>
    <col min="8975" max="8977" width="7.875" style="1" customWidth="1"/>
    <col min="8978" max="8978" width="6.625" style="1" customWidth="1"/>
    <col min="8979" max="8982" width="7.375" style="1" customWidth="1"/>
    <col min="8983" max="8984" width="9.5" style="1" customWidth="1"/>
    <col min="8985" max="8985" width="9.25" style="1" bestFit="1" customWidth="1"/>
    <col min="8986" max="8986" width="8" style="1" customWidth="1"/>
    <col min="8987" max="8987" width="7" style="1" customWidth="1"/>
    <col min="8988" max="8988" width="8.25" style="1" customWidth="1"/>
    <col min="8989" max="8993" width="7.125" style="1" customWidth="1"/>
    <col min="8994" max="8994" width="8.25" style="1" customWidth="1"/>
    <col min="8995" max="8995" width="8.75" style="1" bestFit="1" customWidth="1"/>
    <col min="8996" max="8996" width="7.625" style="1" customWidth="1"/>
    <col min="8997" max="8997" width="7" style="1" customWidth="1"/>
    <col min="8998" max="8998" width="9.375" style="1" customWidth="1"/>
    <col min="8999" max="8999" width="8.375" style="1" customWidth="1"/>
    <col min="9000" max="9000" width="8.875" style="1" customWidth="1"/>
    <col min="9001" max="9216" width="9" style="1"/>
    <col min="9217" max="9217" width="3.625" style="1" customWidth="1"/>
    <col min="9218" max="9218" width="7.5" style="1" customWidth="1"/>
    <col min="9219" max="9219" width="10.375" style="1" customWidth="1"/>
    <col min="9220" max="9227" width="7.375" style="1" customWidth="1"/>
    <col min="9228" max="9228" width="7.875" style="1" customWidth="1"/>
    <col min="9229" max="9229" width="10.375" style="1" customWidth="1"/>
    <col min="9230" max="9230" width="8.375" style="1" customWidth="1"/>
    <col min="9231" max="9233" width="7.875" style="1" customWidth="1"/>
    <col min="9234" max="9234" width="6.625" style="1" customWidth="1"/>
    <col min="9235" max="9238" width="7.375" style="1" customWidth="1"/>
    <col min="9239" max="9240" width="9.5" style="1" customWidth="1"/>
    <col min="9241" max="9241" width="9.25" style="1" bestFit="1" customWidth="1"/>
    <col min="9242" max="9242" width="8" style="1" customWidth="1"/>
    <col min="9243" max="9243" width="7" style="1" customWidth="1"/>
    <col min="9244" max="9244" width="8.25" style="1" customWidth="1"/>
    <col min="9245" max="9249" width="7.125" style="1" customWidth="1"/>
    <col min="9250" max="9250" width="8.25" style="1" customWidth="1"/>
    <col min="9251" max="9251" width="8.75" style="1" bestFit="1" customWidth="1"/>
    <col min="9252" max="9252" width="7.625" style="1" customWidth="1"/>
    <col min="9253" max="9253" width="7" style="1" customWidth="1"/>
    <col min="9254" max="9254" width="9.375" style="1" customWidth="1"/>
    <col min="9255" max="9255" width="8.375" style="1" customWidth="1"/>
    <col min="9256" max="9256" width="8.875" style="1" customWidth="1"/>
    <col min="9257" max="9472" width="9" style="1"/>
    <col min="9473" max="9473" width="3.625" style="1" customWidth="1"/>
    <col min="9474" max="9474" width="7.5" style="1" customWidth="1"/>
    <col min="9475" max="9475" width="10.375" style="1" customWidth="1"/>
    <col min="9476" max="9483" width="7.375" style="1" customWidth="1"/>
    <col min="9484" max="9484" width="7.875" style="1" customWidth="1"/>
    <col min="9485" max="9485" width="10.375" style="1" customWidth="1"/>
    <col min="9486" max="9486" width="8.375" style="1" customWidth="1"/>
    <col min="9487" max="9489" width="7.875" style="1" customWidth="1"/>
    <col min="9490" max="9490" width="6.625" style="1" customWidth="1"/>
    <col min="9491" max="9494" width="7.375" style="1" customWidth="1"/>
    <col min="9495" max="9496" width="9.5" style="1" customWidth="1"/>
    <col min="9497" max="9497" width="9.25" style="1" bestFit="1" customWidth="1"/>
    <col min="9498" max="9498" width="8" style="1" customWidth="1"/>
    <col min="9499" max="9499" width="7" style="1" customWidth="1"/>
    <col min="9500" max="9500" width="8.25" style="1" customWidth="1"/>
    <col min="9501" max="9505" width="7.125" style="1" customWidth="1"/>
    <col min="9506" max="9506" width="8.25" style="1" customWidth="1"/>
    <col min="9507" max="9507" width="8.75" style="1" bestFit="1" customWidth="1"/>
    <col min="9508" max="9508" width="7.625" style="1" customWidth="1"/>
    <col min="9509" max="9509" width="7" style="1" customWidth="1"/>
    <col min="9510" max="9510" width="9.375" style="1" customWidth="1"/>
    <col min="9511" max="9511" width="8.375" style="1" customWidth="1"/>
    <col min="9512" max="9512" width="8.875" style="1" customWidth="1"/>
    <col min="9513" max="9728" width="9" style="1"/>
    <col min="9729" max="9729" width="3.625" style="1" customWidth="1"/>
    <col min="9730" max="9730" width="7.5" style="1" customWidth="1"/>
    <col min="9731" max="9731" width="10.375" style="1" customWidth="1"/>
    <col min="9732" max="9739" width="7.375" style="1" customWidth="1"/>
    <col min="9740" max="9740" width="7.875" style="1" customWidth="1"/>
    <col min="9741" max="9741" width="10.375" style="1" customWidth="1"/>
    <col min="9742" max="9742" width="8.375" style="1" customWidth="1"/>
    <col min="9743" max="9745" width="7.875" style="1" customWidth="1"/>
    <col min="9746" max="9746" width="6.625" style="1" customWidth="1"/>
    <col min="9747" max="9750" width="7.375" style="1" customWidth="1"/>
    <col min="9751" max="9752" width="9.5" style="1" customWidth="1"/>
    <col min="9753" max="9753" width="9.25" style="1" bestFit="1" customWidth="1"/>
    <col min="9754" max="9754" width="8" style="1" customWidth="1"/>
    <col min="9755" max="9755" width="7" style="1" customWidth="1"/>
    <col min="9756" max="9756" width="8.25" style="1" customWidth="1"/>
    <col min="9757" max="9761" width="7.125" style="1" customWidth="1"/>
    <col min="9762" max="9762" width="8.25" style="1" customWidth="1"/>
    <col min="9763" max="9763" width="8.75" style="1" bestFit="1" customWidth="1"/>
    <col min="9764" max="9764" width="7.625" style="1" customWidth="1"/>
    <col min="9765" max="9765" width="7" style="1" customWidth="1"/>
    <col min="9766" max="9766" width="9.375" style="1" customWidth="1"/>
    <col min="9767" max="9767" width="8.375" style="1" customWidth="1"/>
    <col min="9768" max="9768" width="8.875" style="1" customWidth="1"/>
    <col min="9769" max="9984" width="9" style="1"/>
    <col min="9985" max="9985" width="3.625" style="1" customWidth="1"/>
    <col min="9986" max="9986" width="7.5" style="1" customWidth="1"/>
    <col min="9987" max="9987" width="10.375" style="1" customWidth="1"/>
    <col min="9988" max="9995" width="7.375" style="1" customWidth="1"/>
    <col min="9996" max="9996" width="7.875" style="1" customWidth="1"/>
    <col min="9997" max="9997" width="10.375" style="1" customWidth="1"/>
    <col min="9998" max="9998" width="8.375" style="1" customWidth="1"/>
    <col min="9999" max="10001" width="7.875" style="1" customWidth="1"/>
    <col min="10002" max="10002" width="6.625" style="1" customWidth="1"/>
    <col min="10003" max="10006" width="7.375" style="1" customWidth="1"/>
    <col min="10007" max="10008" width="9.5" style="1" customWidth="1"/>
    <col min="10009" max="10009" width="9.25" style="1" bestFit="1" customWidth="1"/>
    <col min="10010" max="10010" width="8" style="1" customWidth="1"/>
    <col min="10011" max="10011" width="7" style="1" customWidth="1"/>
    <col min="10012" max="10012" width="8.25" style="1" customWidth="1"/>
    <col min="10013" max="10017" width="7.125" style="1" customWidth="1"/>
    <col min="10018" max="10018" width="8.25" style="1" customWidth="1"/>
    <col min="10019" max="10019" width="8.75" style="1" bestFit="1" customWidth="1"/>
    <col min="10020" max="10020" width="7.625" style="1" customWidth="1"/>
    <col min="10021" max="10021" width="7" style="1" customWidth="1"/>
    <col min="10022" max="10022" width="9.375" style="1" customWidth="1"/>
    <col min="10023" max="10023" width="8.375" style="1" customWidth="1"/>
    <col min="10024" max="10024" width="8.875" style="1" customWidth="1"/>
    <col min="10025" max="10240" width="9" style="1"/>
    <col min="10241" max="10241" width="3.625" style="1" customWidth="1"/>
    <col min="10242" max="10242" width="7.5" style="1" customWidth="1"/>
    <col min="10243" max="10243" width="10.375" style="1" customWidth="1"/>
    <col min="10244" max="10251" width="7.375" style="1" customWidth="1"/>
    <col min="10252" max="10252" width="7.875" style="1" customWidth="1"/>
    <col min="10253" max="10253" width="10.375" style="1" customWidth="1"/>
    <col min="10254" max="10254" width="8.375" style="1" customWidth="1"/>
    <col min="10255" max="10257" width="7.875" style="1" customWidth="1"/>
    <col min="10258" max="10258" width="6.625" style="1" customWidth="1"/>
    <col min="10259" max="10262" width="7.375" style="1" customWidth="1"/>
    <col min="10263" max="10264" width="9.5" style="1" customWidth="1"/>
    <col min="10265" max="10265" width="9.25" style="1" bestFit="1" customWidth="1"/>
    <col min="10266" max="10266" width="8" style="1" customWidth="1"/>
    <col min="10267" max="10267" width="7" style="1" customWidth="1"/>
    <col min="10268" max="10268" width="8.25" style="1" customWidth="1"/>
    <col min="10269" max="10273" width="7.125" style="1" customWidth="1"/>
    <col min="10274" max="10274" width="8.25" style="1" customWidth="1"/>
    <col min="10275" max="10275" width="8.75" style="1" bestFit="1" customWidth="1"/>
    <col min="10276" max="10276" width="7.625" style="1" customWidth="1"/>
    <col min="10277" max="10277" width="7" style="1" customWidth="1"/>
    <col min="10278" max="10278" width="9.375" style="1" customWidth="1"/>
    <col min="10279" max="10279" width="8.375" style="1" customWidth="1"/>
    <col min="10280" max="10280" width="8.875" style="1" customWidth="1"/>
    <col min="10281" max="10496" width="9" style="1"/>
    <col min="10497" max="10497" width="3.625" style="1" customWidth="1"/>
    <col min="10498" max="10498" width="7.5" style="1" customWidth="1"/>
    <col min="10499" max="10499" width="10.375" style="1" customWidth="1"/>
    <col min="10500" max="10507" width="7.375" style="1" customWidth="1"/>
    <col min="10508" max="10508" width="7.875" style="1" customWidth="1"/>
    <col min="10509" max="10509" width="10.375" style="1" customWidth="1"/>
    <col min="10510" max="10510" width="8.375" style="1" customWidth="1"/>
    <col min="10511" max="10513" width="7.875" style="1" customWidth="1"/>
    <col min="10514" max="10514" width="6.625" style="1" customWidth="1"/>
    <col min="10515" max="10518" width="7.375" style="1" customWidth="1"/>
    <col min="10519" max="10520" width="9.5" style="1" customWidth="1"/>
    <col min="10521" max="10521" width="9.25" style="1" bestFit="1" customWidth="1"/>
    <col min="10522" max="10522" width="8" style="1" customWidth="1"/>
    <col min="10523" max="10523" width="7" style="1" customWidth="1"/>
    <col min="10524" max="10524" width="8.25" style="1" customWidth="1"/>
    <col min="10525" max="10529" width="7.125" style="1" customWidth="1"/>
    <col min="10530" max="10530" width="8.25" style="1" customWidth="1"/>
    <col min="10531" max="10531" width="8.75" style="1" bestFit="1" customWidth="1"/>
    <col min="10532" max="10532" width="7.625" style="1" customWidth="1"/>
    <col min="10533" max="10533" width="7" style="1" customWidth="1"/>
    <col min="10534" max="10534" width="9.375" style="1" customWidth="1"/>
    <col min="10535" max="10535" width="8.375" style="1" customWidth="1"/>
    <col min="10536" max="10536" width="8.875" style="1" customWidth="1"/>
    <col min="10537" max="10752" width="9" style="1"/>
    <col min="10753" max="10753" width="3.625" style="1" customWidth="1"/>
    <col min="10754" max="10754" width="7.5" style="1" customWidth="1"/>
    <col min="10755" max="10755" width="10.375" style="1" customWidth="1"/>
    <col min="10756" max="10763" width="7.375" style="1" customWidth="1"/>
    <col min="10764" max="10764" width="7.875" style="1" customWidth="1"/>
    <col min="10765" max="10765" width="10.375" style="1" customWidth="1"/>
    <col min="10766" max="10766" width="8.375" style="1" customWidth="1"/>
    <col min="10767" max="10769" width="7.875" style="1" customWidth="1"/>
    <col min="10770" max="10770" width="6.625" style="1" customWidth="1"/>
    <col min="10771" max="10774" width="7.375" style="1" customWidth="1"/>
    <col min="10775" max="10776" width="9.5" style="1" customWidth="1"/>
    <col min="10777" max="10777" width="9.25" style="1" bestFit="1" customWidth="1"/>
    <col min="10778" max="10778" width="8" style="1" customWidth="1"/>
    <col min="10779" max="10779" width="7" style="1" customWidth="1"/>
    <col min="10780" max="10780" width="8.25" style="1" customWidth="1"/>
    <col min="10781" max="10785" width="7.125" style="1" customWidth="1"/>
    <col min="10786" max="10786" width="8.25" style="1" customWidth="1"/>
    <col min="10787" max="10787" width="8.75" style="1" bestFit="1" customWidth="1"/>
    <col min="10788" max="10788" width="7.625" style="1" customWidth="1"/>
    <col min="10789" max="10789" width="7" style="1" customWidth="1"/>
    <col min="10790" max="10790" width="9.375" style="1" customWidth="1"/>
    <col min="10791" max="10791" width="8.375" style="1" customWidth="1"/>
    <col min="10792" max="10792" width="8.875" style="1" customWidth="1"/>
    <col min="10793" max="11008" width="9" style="1"/>
    <col min="11009" max="11009" width="3.625" style="1" customWidth="1"/>
    <col min="11010" max="11010" width="7.5" style="1" customWidth="1"/>
    <col min="11011" max="11011" width="10.375" style="1" customWidth="1"/>
    <col min="11012" max="11019" width="7.375" style="1" customWidth="1"/>
    <col min="11020" max="11020" width="7.875" style="1" customWidth="1"/>
    <col min="11021" max="11021" width="10.375" style="1" customWidth="1"/>
    <col min="11022" max="11022" width="8.375" style="1" customWidth="1"/>
    <col min="11023" max="11025" width="7.875" style="1" customWidth="1"/>
    <col min="11026" max="11026" width="6.625" style="1" customWidth="1"/>
    <col min="11027" max="11030" width="7.375" style="1" customWidth="1"/>
    <col min="11031" max="11032" width="9.5" style="1" customWidth="1"/>
    <col min="11033" max="11033" width="9.25" style="1" bestFit="1" customWidth="1"/>
    <col min="11034" max="11034" width="8" style="1" customWidth="1"/>
    <col min="11035" max="11035" width="7" style="1" customWidth="1"/>
    <col min="11036" max="11036" width="8.25" style="1" customWidth="1"/>
    <col min="11037" max="11041" width="7.125" style="1" customWidth="1"/>
    <col min="11042" max="11042" width="8.25" style="1" customWidth="1"/>
    <col min="11043" max="11043" width="8.75" style="1" bestFit="1" customWidth="1"/>
    <col min="11044" max="11044" width="7.625" style="1" customWidth="1"/>
    <col min="11045" max="11045" width="7" style="1" customWidth="1"/>
    <col min="11046" max="11046" width="9.375" style="1" customWidth="1"/>
    <col min="11047" max="11047" width="8.375" style="1" customWidth="1"/>
    <col min="11048" max="11048" width="8.875" style="1" customWidth="1"/>
    <col min="11049" max="11264" width="9" style="1"/>
    <col min="11265" max="11265" width="3.625" style="1" customWidth="1"/>
    <col min="11266" max="11266" width="7.5" style="1" customWidth="1"/>
    <col min="11267" max="11267" width="10.375" style="1" customWidth="1"/>
    <col min="11268" max="11275" width="7.375" style="1" customWidth="1"/>
    <col min="11276" max="11276" width="7.875" style="1" customWidth="1"/>
    <col min="11277" max="11277" width="10.375" style="1" customWidth="1"/>
    <col min="11278" max="11278" width="8.375" style="1" customWidth="1"/>
    <col min="11279" max="11281" width="7.875" style="1" customWidth="1"/>
    <col min="11282" max="11282" width="6.625" style="1" customWidth="1"/>
    <col min="11283" max="11286" width="7.375" style="1" customWidth="1"/>
    <col min="11287" max="11288" width="9.5" style="1" customWidth="1"/>
    <col min="11289" max="11289" width="9.25" style="1" bestFit="1" customWidth="1"/>
    <col min="11290" max="11290" width="8" style="1" customWidth="1"/>
    <col min="11291" max="11291" width="7" style="1" customWidth="1"/>
    <col min="11292" max="11292" width="8.25" style="1" customWidth="1"/>
    <col min="11293" max="11297" width="7.125" style="1" customWidth="1"/>
    <col min="11298" max="11298" width="8.25" style="1" customWidth="1"/>
    <col min="11299" max="11299" width="8.75" style="1" bestFit="1" customWidth="1"/>
    <col min="11300" max="11300" width="7.625" style="1" customWidth="1"/>
    <col min="11301" max="11301" width="7" style="1" customWidth="1"/>
    <col min="11302" max="11302" width="9.375" style="1" customWidth="1"/>
    <col min="11303" max="11303" width="8.375" style="1" customWidth="1"/>
    <col min="11304" max="11304" width="8.875" style="1" customWidth="1"/>
    <col min="11305" max="11520" width="9" style="1"/>
    <col min="11521" max="11521" width="3.625" style="1" customWidth="1"/>
    <col min="11522" max="11522" width="7.5" style="1" customWidth="1"/>
    <col min="11523" max="11523" width="10.375" style="1" customWidth="1"/>
    <col min="11524" max="11531" width="7.375" style="1" customWidth="1"/>
    <col min="11532" max="11532" width="7.875" style="1" customWidth="1"/>
    <col min="11533" max="11533" width="10.375" style="1" customWidth="1"/>
    <col min="11534" max="11534" width="8.375" style="1" customWidth="1"/>
    <col min="11535" max="11537" width="7.875" style="1" customWidth="1"/>
    <col min="11538" max="11538" width="6.625" style="1" customWidth="1"/>
    <col min="11539" max="11542" width="7.375" style="1" customWidth="1"/>
    <col min="11543" max="11544" width="9.5" style="1" customWidth="1"/>
    <col min="11545" max="11545" width="9.25" style="1" bestFit="1" customWidth="1"/>
    <col min="11546" max="11546" width="8" style="1" customWidth="1"/>
    <col min="11547" max="11547" width="7" style="1" customWidth="1"/>
    <col min="11548" max="11548" width="8.25" style="1" customWidth="1"/>
    <col min="11549" max="11553" width="7.125" style="1" customWidth="1"/>
    <col min="11554" max="11554" width="8.25" style="1" customWidth="1"/>
    <col min="11555" max="11555" width="8.75" style="1" bestFit="1" customWidth="1"/>
    <col min="11556" max="11556" width="7.625" style="1" customWidth="1"/>
    <col min="11557" max="11557" width="7" style="1" customWidth="1"/>
    <col min="11558" max="11558" width="9.375" style="1" customWidth="1"/>
    <col min="11559" max="11559" width="8.375" style="1" customWidth="1"/>
    <col min="11560" max="11560" width="8.875" style="1" customWidth="1"/>
    <col min="11561" max="11776" width="9" style="1"/>
    <col min="11777" max="11777" width="3.625" style="1" customWidth="1"/>
    <col min="11778" max="11778" width="7.5" style="1" customWidth="1"/>
    <col min="11779" max="11779" width="10.375" style="1" customWidth="1"/>
    <col min="11780" max="11787" width="7.375" style="1" customWidth="1"/>
    <col min="11788" max="11788" width="7.875" style="1" customWidth="1"/>
    <col min="11789" max="11789" width="10.375" style="1" customWidth="1"/>
    <col min="11790" max="11790" width="8.375" style="1" customWidth="1"/>
    <col min="11791" max="11793" width="7.875" style="1" customWidth="1"/>
    <col min="11794" max="11794" width="6.625" style="1" customWidth="1"/>
    <col min="11795" max="11798" width="7.375" style="1" customWidth="1"/>
    <col min="11799" max="11800" width="9.5" style="1" customWidth="1"/>
    <col min="11801" max="11801" width="9.25" style="1" bestFit="1" customWidth="1"/>
    <col min="11802" max="11802" width="8" style="1" customWidth="1"/>
    <col min="11803" max="11803" width="7" style="1" customWidth="1"/>
    <col min="11804" max="11804" width="8.25" style="1" customWidth="1"/>
    <col min="11805" max="11809" width="7.125" style="1" customWidth="1"/>
    <col min="11810" max="11810" width="8.25" style="1" customWidth="1"/>
    <col min="11811" max="11811" width="8.75" style="1" bestFit="1" customWidth="1"/>
    <col min="11812" max="11812" width="7.625" style="1" customWidth="1"/>
    <col min="11813" max="11813" width="7" style="1" customWidth="1"/>
    <col min="11814" max="11814" width="9.375" style="1" customWidth="1"/>
    <col min="11815" max="11815" width="8.375" style="1" customWidth="1"/>
    <col min="11816" max="11816" width="8.875" style="1" customWidth="1"/>
    <col min="11817" max="12032" width="9" style="1"/>
    <col min="12033" max="12033" width="3.625" style="1" customWidth="1"/>
    <col min="12034" max="12034" width="7.5" style="1" customWidth="1"/>
    <col min="12035" max="12035" width="10.375" style="1" customWidth="1"/>
    <col min="12036" max="12043" width="7.375" style="1" customWidth="1"/>
    <col min="12044" max="12044" width="7.875" style="1" customWidth="1"/>
    <col min="12045" max="12045" width="10.375" style="1" customWidth="1"/>
    <col min="12046" max="12046" width="8.375" style="1" customWidth="1"/>
    <col min="12047" max="12049" width="7.875" style="1" customWidth="1"/>
    <col min="12050" max="12050" width="6.625" style="1" customWidth="1"/>
    <col min="12051" max="12054" width="7.375" style="1" customWidth="1"/>
    <col min="12055" max="12056" width="9.5" style="1" customWidth="1"/>
    <col min="12057" max="12057" width="9.25" style="1" bestFit="1" customWidth="1"/>
    <col min="12058" max="12058" width="8" style="1" customWidth="1"/>
    <col min="12059" max="12059" width="7" style="1" customWidth="1"/>
    <col min="12060" max="12060" width="8.25" style="1" customWidth="1"/>
    <col min="12061" max="12065" width="7.125" style="1" customWidth="1"/>
    <col min="12066" max="12066" width="8.25" style="1" customWidth="1"/>
    <col min="12067" max="12067" width="8.75" style="1" bestFit="1" customWidth="1"/>
    <col min="12068" max="12068" width="7.625" style="1" customWidth="1"/>
    <col min="12069" max="12069" width="7" style="1" customWidth="1"/>
    <col min="12070" max="12070" width="9.375" style="1" customWidth="1"/>
    <col min="12071" max="12071" width="8.375" style="1" customWidth="1"/>
    <col min="12072" max="12072" width="8.875" style="1" customWidth="1"/>
    <col min="12073" max="12288" width="9" style="1"/>
    <col min="12289" max="12289" width="3.625" style="1" customWidth="1"/>
    <col min="12290" max="12290" width="7.5" style="1" customWidth="1"/>
    <col min="12291" max="12291" width="10.375" style="1" customWidth="1"/>
    <col min="12292" max="12299" width="7.375" style="1" customWidth="1"/>
    <col min="12300" max="12300" width="7.875" style="1" customWidth="1"/>
    <col min="12301" max="12301" width="10.375" style="1" customWidth="1"/>
    <col min="12302" max="12302" width="8.375" style="1" customWidth="1"/>
    <col min="12303" max="12305" width="7.875" style="1" customWidth="1"/>
    <col min="12306" max="12306" width="6.625" style="1" customWidth="1"/>
    <col min="12307" max="12310" width="7.375" style="1" customWidth="1"/>
    <col min="12311" max="12312" width="9.5" style="1" customWidth="1"/>
    <col min="12313" max="12313" width="9.25" style="1" bestFit="1" customWidth="1"/>
    <col min="12314" max="12314" width="8" style="1" customWidth="1"/>
    <col min="12315" max="12315" width="7" style="1" customWidth="1"/>
    <col min="12316" max="12316" width="8.25" style="1" customWidth="1"/>
    <col min="12317" max="12321" width="7.125" style="1" customWidth="1"/>
    <col min="12322" max="12322" width="8.25" style="1" customWidth="1"/>
    <col min="12323" max="12323" width="8.75" style="1" bestFit="1" customWidth="1"/>
    <col min="12324" max="12324" width="7.625" style="1" customWidth="1"/>
    <col min="12325" max="12325" width="7" style="1" customWidth="1"/>
    <col min="12326" max="12326" width="9.375" style="1" customWidth="1"/>
    <col min="12327" max="12327" width="8.375" style="1" customWidth="1"/>
    <col min="12328" max="12328" width="8.875" style="1" customWidth="1"/>
    <col min="12329" max="12544" width="9" style="1"/>
    <col min="12545" max="12545" width="3.625" style="1" customWidth="1"/>
    <col min="12546" max="12546" width="7.5" style="1" customWidth="1"/>
    <col min="12547" max="12547" width="10.375" style="1" customWidth="1"/>
    <col min="12548" max="12555" width="7.375" style="1" customWidth="1"/>
    <col min="12556" max="12556" width="7.875" style="1" customWidth="1"/>
    <col min="12557" max="12557" width="10.375" style="1" customWidth="1"/>
    <col min="12558" max="12558" width="8.375" style="1" customWidth="1"/>
    <col min="12559" max="12561" width="7.875" style="1" customWidth="1"/>
    <col min="12562" max="12562" width="6.625" style="1" customWidth="1"/>
    <col min="12563" max="12566" width="7.375" style="1" customWidth="1"/>
    <col min="12567" max="12568" width="9.5" style="1" customWidth="1"/>
    <col min="12569" max="12569" width="9.25" style="1" bestFit="1" customWidth="1"/>
    <col min="12570" max="12570" width="8" style="1" customWidth="1"/>
    <col min="12571" max="12571" width="7" style="1" customWidth="1"/>
    <col min="12572" max="12572" width="8.25" style="1" customWidth="1"/>
    <col min="12573" max="12577" width="7.125" style="1" customWidth="1"/>
    <col min="12578" max="12578" width="8.25" style="1" customWidth="1"/>
    <col min="12579" max="12579" width="8.75" style="1" bestFit="1" customWidth="1"/>
    <col min="12580" max="12580" width="7.625" style="1" customWidth="1"/>
    <col min="12581" max="12581" width="7" style="1" customWidth="1"/>
    <col min="12582" max="12582" width="9.375" style="1" customWidth="1"/>
    <col min="12583" max="12583" width="8.375" style="1" customWidth="1"/>
    <col min="12584" max="12584" width="8.875" style="1" customWidth="1"/>
    <col min="12585" max="12800" width="9" style="1"/>
    <col min="12801" max="12801" width="3.625" style="1" customWidth="1"/>
    <col min="12802" max="12802" width="7.5" style="1" customWidth="1"/>
    <col min="12803" max="12803" width="10.375" style="1" customWidth="1"/>
    <col min="12804" max="12811" width="7.375" style="1" customWidth="1"/>
    <col min="12812" max="12812" width="7.875" style="1" customWidth="1"/>
    <col min="12813" max="12813" width="10.375" style="1" customWidth="1"/>
    <col min="12814" max="12814" width="8.375" style="1" customWidth="1"/>
    <col min="12815" max="12817" width="7.875" style="1" customWidth="1"/>
    <col min="12818" max="12818" width="6.625" style="1" customWidth="1"/>
    <col min="12819" max="12822" width="7.375" style="1" customWidth="1"/>
    <col min="12823" max="12824" width="9.5" style="1" customWidth="1"/>
    <col min="12825" max="12825" width="9.25" style="1" bestFit="1" customWidth="1"/>
    <col min="12826" max="12826" width="8" style="1" customWidth="1"/>
    <col min="12827" max="12827" width="7" style="1" customWidth="1"/>
    <col min="12828" max="12828" width="8.25" style="1" customWidth="1"/>
    <col min="12829" max="12833" width="7.125" style="1" customWidth="1"/>
    <col min="12834" max="12834" width="8.25" style="1" customWidth="1"/>
    <col min="12835" max="12835" width="8.75" style="1" bestFit="1" customWidth="1"/>
    <col min="12836" max="12836" width="7.625" style="1" customWidth="1"/>
    <col min="12837" max="12837" width="7" style="1" customWidth="1"/>
    <col min="12838" max="12838" width="9.375" style="1" customWidth="1"/>
    <col min="12839" max="12839" width="8.375" style="1" customWidth="1"/>
    <col min="12840" max="12840" width="8.875" style="1" customWidth="1"/>
    <col min="12841" max="13056" width="9" style="1"/>
    <col min="13057" max="13057" width="3.625" style="1" customWidth="1"/>
    <col min="13058" max="13058" width="7.5" style="1" customWidth="1"/>
    <col min="13059" max="13059" width="10.375" style="1" customWidth="1"/>
    <col min="13060" max="13067" width="7.375" style="1" customWidth="1"/>
    <col min="13068" max="13068" width="7.875" style="1" customWidth="1"/>
    <col min="13069" max="13069" width="10.375" style="1" customWidth="1"/>
    <col min="13070" max="13070" width="8.375" style="1" customWidth="1"/>
    <col min="13071" max="13073" width="7.875" style="1" customWidth="1"/>
    <col min="13074" max="13074" width="6.625" style="1" customWidth="1"/>
    <col min="13075" max="13078" width="7.375" style="1" customWidth="1"/>
    <col min="13079" max="13080" width="9.5" style="1" customWidth="1"/>
    <col min="13081" max="13081" width="9.25" style="1" bestFit="1" customWidth="1"/>
    <col min="13082" max="13082" width="8" style="1" customWidth="1"/>
    <col min="13083" max="13083" width="7" style="1" customWidth="1"/>
    <col min="13084" max="13084" width="8.25" style="1" customWidth="1"/>
    <col min="13085" max="13089" width="7.125" style="1" customWidth="1"/>
    <col min="13090" max="13090" width="8.25" style="1" customWidth="1"/>
    <col min="13091" max="13091" width="8.75" style="1" bestFit="1" customWidth="1"/>
    <col min="13092" max="13092" width="7.625" style="1" customWidth="1"/>
    <col min="13093" max="13093" width="7" style="1" customWidth="1"/>
    <col min="13094" max="13094" width="9.375" style="1" customWidth="1"/>
    <col min="13095" max="13095" width="8.375" style="1" customWidth="1"/>
    <col min="13096" max="13096" width="8.875" style="1" customWidth="1"/>
    <col min="13097" max="13312" width="9" style="1"/>
    <col min="13313" max="13313" width="3.625" style="1" customWidth="1"/>
    <col min="13314" max="13314" width="7.5" style="1" customWidth="1"/>
    <col min="13315" max="13315" width="10.375" style="1" customWidth="1"/>
    <col min="13316" max="13323" width="7.375" style="1" customWidth="1"/>
    <col min="13324" max="13324" width="7.875" style="1" customWidth="1"/>
    <col min="13325" max="13325" width="10.375" style="1" customWidth="1"/>
    <col min="13326" max="13326" width="8.375" style="1" customWidth="1"/>
    <col min="13327" max="13329" width="7.875" style="1" customWidth="1"/>
    <col min="13330" max="13330" width="6.625" style="1" customWidth="1"/>
    <col min="13331" max="13334" width="7.375" style="1" customWidth="1"/>
    <col min="13335" max="13336" width="9.5" style="1" customWidth="1"/>
    <col min="13337" max="13337" width="9.25" style="1" bestFit="1" customWidth="1"/>
    <col min="13338" max="13338" width="8" style="1" customWidth="1"/>
    <col min="13339" max="13339" width="7" style="1" customWidth="1"/>
    <col min="13340" max="13340" width="8.25" style="1" customWidth="1"/>
    <col min="13341" max="13345" width="7.125" style="1" customWidth="1"/>
    <col min="13346" max="13346" width="8.25" style="1" customWidth="1"/>
    <col min="13347" max="13347" width="8.75" style="1" bestFit="1" customWidth="1"/>
    <col min="13348" max="13348" width="7.625" style="1" customWidth="1"/>
    <col min="13349" max="13349" width="7" style="1" customWidth="1"/>
    <col min="13350" max="13350" width="9.375" style="1" customWidth="1"/>
    <col min="13351" max="13351" width="8.375" style="1" customWidth="1"/>
    <col min="13352" max="13352" width="8.875" style="1" customWidth="1"/>
    <col min="13353" max="13568" width="9" style="1"/>
    <col min="13569" max="13569" width="3.625" style="1" customWidth="1"/>
    <col min="13570" max="13570" width="7.5" style="1" customWidth="1"/>
    <col min="13571" max="13571" width="10.375" style="1" customWidth="1"/>
    <col min="13572" max="13579" width="7.375" style="1" customWidth="1"/>
    <col min="13580" max="13580" width="7.875" style="1" customWidth="1"/>
    <col min="13581" max="13581" width="10.375" style="1" customWidth="1"/>
    <col min="13582" max="13582" width="8.375" style="1" customWidth="1"/>
    <col min="13583" max="13585" width="7.875" style="1" customWidth="1"/>
    <col min="13586" max="13586" width="6.625" style="1" customWidth="1"/>
    <col min="13587" max="13590" width="7.375" style="1" customWidth="1"/>
    <col min="13591" max="13592" width="9.5" style="1" customWidth="1"/>
    <col min="13593" max="13593" width="9.25" style="1" bestFit="1" customWidth="1"/>
    <col min="13594" max="13594" width="8" style="1" customWidth="1"/>
    <col min="13595" max="13595" width="7" style="1" customWidth="1"/>
    <col min="13596" max="13596" width="8.25" style="1" customWidth="1"/>
    <col min="13597" max="13601" width="7.125" style="1" customWidth="1"/>
    <col min="13602" max="13602" width="8.25" style="1" customWidth="1"/>
    <col min="13603" max="13603" width="8.75" style="1" bestFit="1" customWidth="1"/>
    <col min="13604" max="13604" width="7.625" style="1" customWidth="1"/>
    <col min="13605" max="13605" width="7" style="1" customWidth="1"/>
    <col min="13606" max="13606" width="9.375" style="1" customWidth="1"/>
    <col min="13607" max="13607" width="8.375" style="1" customWidth="1"/>
    <col min="13608" max="13608" width="8.875" style="1" customWidth="1"/>
    <col min="13609" max="13824" width="9" style="1"/>
    <col min="13825" max="13825" width="3.625" style="1" customWidth="1"/>
    <col min="13826" max="13826" width="7.5" style="1" customWidth="1"/>
    <col min="13827" max="13827" width="10.375" style="1" customWidth="1"/>
    <col min="13828" max="13835" width="7.375" style="1" customWidth="1"/>
    <col min="13836" max="13836" width="7.875" style="1" customWidth="1"/>
    <col min="13837" max="13837" width="10.375" style="1" customWidth="1"/>
    <col min="13838" max="13838" width="8.375" style="1" customWidth="1"/>
    <col min="13839" max="13841" width="7.875" style="1" customWidth="1"/>
    <col min="13842" max="13842" width="6.625" style="1" customWidth="1"/>
    <col min="13843" max="13846" width="7.375" style="1" customWidth="1"/>
    <col min="13847" max="13848" width="9.5" style="1" customWidth="1"/>
    <col min="13849" max="13849" width="9.25" style="1" bestFit="1" customWidth="1"/>
    <col min="13850" max="13850" width="8" style="1" customWidth="1"/>
    <col min="13851" max="13851" width="7" style="1" customWidth="1"/>
    <col min="13852" max="13852" width="8.25" style="1" customWidth="1"/>
    <col min="13853" max="13857" width="7.125" style="1" customWidth="1"/>
    <col min="13858" max="13858" width="8.25" style="1" customWidth="1"/>
    <col min="13859" max="13859" width="8.75" style="1" bestFit="1" customWidth="1"/>
    <col min="13860" max="13860" width="7.625" style="1" customWidth="1"/>
    <col min="13861" max="13861" width="7" style="1" customWidth="1"/>
    <col min="13862" max="13862" width="9.375" style="1" customWidth="1"/>
    <col min="13863" max="13863" width="8.375" style="1" customWidth="1"/>
    <col min="13864" max="13864" width="8.875" style="1" customWidth="1"/>
    <col min="13865" max="14080" width="9" style="1"/>
    <col min="14081" max="14081" width="3.625" style="1" customWidth="1"/>
    <col min="14082" max="14082" width="7.5" style="1" customWidth="1"/>
    <col min="14083" max="14083" width="10.375" style="1" customWidth="1"/>
    <col min="14084" max="14091" width="7.375" style="1" customWidth="1"/>
    <col min="14092" max="14092" width="7.875" style="1" customWidth="1"/>
    <col min="14093" max="14093" width="10.375" style="1" customWidth="1"/>
    <col min="14094" max="14094" width="8.375" style="1" customWidth="1"/>
    <col min="14095" max="14097" width="7.875" style="1" customWidth="1"/>
    <col min="14098" max="14098" width="6.625" style="1" customWidth="1"/>
    <col min="14099" max="14102" width="7.375" style="1" customWidth="1"/>
    <col min="14103" max="14104" width="9.5" style="1" customWidth="1"/>
    <col min="14105" max="14105" width="9.25" style="1" bestFit="1" customWidth="1"/>
    <col min="14106" max="14106" width="8" style="1" customWidth="1"/>
    <col min="14107" max="14107" width="7" style="1" customWidth="1"/>
    <col min="14108" max="14108" width="8.25" style="1" customWidth="1"/>
    <col min="14109" max="14113" width="7.125" style="1" customWidth="1"/>
    <col min="14114" max="14114" width="8.25" style="1" customWidth="1"/>
    <col min="14115" max="14115" width="8.75" style="1" bestFit="1" customWidth="1"/>
    <col min="14116" max="14116" width="7.625" style="1" customWidth="1"/>
    <col min="14117" max="14117" width="7" style="1" customWidth="1"/>
    <col min="14118" max="14118" width="9.375" style="1" customWidth="1"/>
    <col min="14119" max="14119" width="8.375" style="1" customWidth="1"/>
    <col min="14120" max="14120" width="8.875" style="1" customWidth="1"/>
    <col min="14121" max="14336" width="9" style="1"/>
    <col min="14337" max="14337" width="3.625" style="1" customWidth="1"/>
    <col min="14338" max="14338" width="7.5" style="1" customWidth="1"/>
    <col min="14339" max="14339" width="10.375" style="1" customWidth="1"/>
    <col min="14340" max="14347" width="7.375" style="1" customWidth="1"/>
    <col min="14348" max="14348" width="7.875" style="1" customWidth="1"/>
    <col min="14349" max="14349" width="10.375" style="1" customWidth="1"/>
    <col min="14350" max="14350" width="8.375" style="1" customWidth="1"/>
    <col min="14351" max="14353" width="7.875" style="1" customWidth="1"/>
    <col min="14354" max="14354" width="6.625" style="1" customWidth="1"/>
    <col min="14355" max="14358" width="7.375" style="1" customWidth="1"/>
    <col min="14359" max="14360" width="9.5" style="1" customWidth="1"/>
    <col min="14361" max="14361" width="9.25" style="1" bestFit="1" customWidth="1"/>
    <col min="14362" max="14362" width="8" style="1" customWidth="1"/>
    <col min="14363" max="14363" width="7" style="1" customWidth="1"/>
    <col min="14364" max="14364" width="8.25" style="1" customWidth="1"/>
    <col min="14365" max="14369" width="7.125" style="1" customWidth="1"/>
    <col min="14370" max="14370" width="8.25" style="1" customWidth="1"/>
    <col min="14371" max="14371" width="8.75" style="1" bestFit="1" customWidth="1"/>
    <col min="14372" max="14372" width="7.625" style="1" customWidth="1"/>
    <col min="14373" max="14373" width="7" style="1" customWidth="1"/>
    <col min="14374" max="14374" width="9.375" style="1" customWidth="1"/>
    <col min="14375" max="14375" width="8.375" style="1" customWidth="1"/>
    <col min="14376" max="14376" width="8.875" style="1" customWidth="1"/>
    <col min="14377" max="14592" width="9" style="1"/>
    <col min="14593" max="14593" width="3.625" style="1" customWidth="1"/>
    <col min="14594" max="14594" width="7.5" style="1" customWidth="1"/>
    <col min="14595" max="14595" width="10.375" style="1" customWidth="1"/>
    <col min="14596" max="14603" width="7.375" style="1" customWidth="1"/>
    <col min="14604" max="14604" width="7.875" style="1" customWidth="1"/>
    <col min="14605" max="14605" width="10.375" style="1" customWidth="1"/>
    <col min="14606" max="14606" width="8.375" style="1" customWidth="1"/>
    <col min="14607" max="14609" width="7.875" style="1" customWidth="1"/>
    <col min="14610" max="14610" width="6.625" style="1" customWidth="1"/>
    <col min="14611" max="14614" width="7.375" style="1" customWidth="1"/>
    <col min="14615" max="14616" width="9.5" style="1" customWidth="1"/>
    <col min="14617" max="14617" width="9.25" style="1" bestFit="1" customWidth="1"/>
    <col min="14618" max="14618" width="8" style="1" customWidth="1"/>
    <col min="14619" max="14619" width="7" style="1" customWidth="1"/>
    <col min="14620" max="14620" width="8.25" style="1" customWidth="1"/>
    <col min="14621" max="14625" width="7.125" style="1" customWidth="1"/>
    <col min="14626" max="14626" width="8.25" style="1" customWidth="1"/>
    <col min="14627" max="14627" width="8.75" style="1" bestFit="1" customWidth="1"/>
    <col min="14628" max="14628" width="7.625" style="1" customWidth="1"/>
    <col min="14629" max="14629" width="7" style="1" customWidth="1"/>
    <col min="14630" max="14630" width="9.375" style="1" customWidth="1"/>
    <col min="14631" max="14631" width="8.375" style="1" customWidth="1"/>
    <col min="14632" max="14632" width="8.875" style="1" customWidth="1"/>
    <col min="14633" max="14848" width="9" style="1"/>
    <col min="14849" max="14849" width="3.625" style="1" customWidth="1"/>
    <col min="14850" max="14850" width="7.5" style="1" customWidth="1"/>
    <col min="14851" max="14851" width="10.375" style="1" customWidth="1"/>
    <col min="14852" max="14859" width="7.375" style="1" customWidth="1"/>
    <col min="14860" max="14860" width="7.875" style="1" customWidth="1"/>
    <col min="14861" max="14861" width="10.375" style="1" customWidth="1"/>
    <col min="14862" max="14862" width="8.375" style="1" customWidth="1"/>
    <col min="14863" max="14865" width="7.875" style="1" customWidth="1"/>
    <col min="14866" max="14866" width="6.625" style="1" customWidth="1"/>
    <col min="14867" max="14870" width="7.375" style="1" customWidth="1"/>
    <col min="14871" max="14872" width="9.5" style="1" customWidth="1"/>
    <col min="14873" max="14873" width="9.25" style="1" bestFit="1" customWidth="1"/>
    <col min="14874" max="14874" width="8" style="1" customWidth="1"/>
    <col min="14875" max="14875" width="7" style="1" customWidth="1"/>
    <col min="14876" max="14876" width="8.25" style="1" customWidth="1"/>
    <col min="14877" max="14881" width="7.125" style="1" customWidth="1"/>
    <col min="14882" max="14882" width="8.25" style="1" customWidth="1"/>
    <col min="14883" max="14883" width="8.75" style="1" bestFit="1" customWidth="1"/>
    <col min="14884" max="14884" width="7.625" style="1" customWidth="1"/>
    <col min="14885" max="14885" width="7" style="1" customWidth="1"/>
    <col min="14886" max="14886" width="9.375" style="1" customWidth="1"/>
    <col min="14887" max="14887" width="8.375" style="1" customWidth="1"/>
    <col min="14888" max="14888" width="8.875" style="1" customWidth="1"/>
    <col min="14889" max="15104" width="9" style="1"/>
    <col min="15105" max="15105" width="3.625" style="1" customWidth="1"/>
    <col min="15106" max="15106" width="7.5" style="1" customWidth="1"/>
    <col min="15107" max="15107" width="10.375" style="1" customWidth="1"/>
    <col min="15108" max="15115" width="7.375" style="1" customWidth="1"/>
    <col min="15116" max="15116" width="7.875" style="1" customWidth="1"/>
    <col min="15117" max="15117" width="10.375" style="1" customWidth="1"/>
    <col min="15118" max="15118" width="8.375" style="1" customWidth="1"/>
    <col min="15119" max="15121" width="7.875" style="1" customWidth="1"/>
    <col min="15122" max="15122" width="6.625" style="1" customWidth="1"/>
    <col min="15123" max="15126" width="7.375" style="1" customWidth="1"/>
    <col min="15127" max="15128" width="9.5" style="1" customWidth="1"/>
    <col min="15129" max="15129" width="9.25" style="1" bestFit="1" customWidth="1"/>
    <col min="15130" max="15130" width="8" style="1" customWidth="1"/>
    <col min="15131" max="15131" width="7" style="1" customWidth="1"/>
    <col min="15132" max="15132" width="8.25" style="1" customWidth="1"/>
    <col min="15133" max="15137" width="7.125" style="1" customWidth="1"/>
    <col min="15138" max="15138" width="8.25" style="1" customWidth="1"/>
    <col min="15139" max="15139" width="8.75" style="1" bestFit="1" customWidth="1"/>
    <col min="15140" max="15140" width="7.625" style="1" customWidth="1"/>
    <col min="15141" max="15141" width="7" style="1" customWidth="1"/>
    <col min="15142" max="15142" width="9.375" style="1" customWidth="1"/>
    <col min="15143" max="15143" width="8.375" style="1" customWidth="1"/>
    <col min="15144" max="15144" width="8.875" style="1" customWidth="1"/>
    <col min="15145" max="15360" width="9" style="1"/>
    <col min="15361" max="15361" width="3.625" style="1" customWidth="1"/>
    <col min="15362" max="15362" width="7.5" style="1" customWidth="1"/>
    <col min="15363" max="15363" width="10.375" style="1" customWidth="1"/>
    <col min="15364" max="15371" width="7.375" style="1" customWidth="1"/>
    <col min="15372" max="15372" width="7.875" style="1" customWidth="1"/>
    <col min="15373" max="15373" width="10.375" style="1" customWidth="1"/>
    <col min="15374" max="15374" width="8.375" style="1" customWidth="1"/>
    <col min="15375" max="15377" width="7.875" style="1" customWidth="1"/>
    <col min="15378" max="15378" width="6.625" style="1" customWidth="1"/>
    <col min="15379" max="15382" width="7.375" style="1" customWidth="1"/>
    <col min="15383" max="15384" width="9.5" style="1" customWidth="1"/>
    <col min="15385" max="15385" width="9.25" style="1" bestFit="1" customWidth="1"/>
    <col min="15386" max="15386" width="8" style="1" customWidth="1"/>
    <col min="15387" max="15387" width="7" style="1" customWidth="1"/>
    <col min="15388" max="15388" width="8.25" style="1" customWidth="1"/>
    <col min="15389" max="15393" width="7.125" style="1" customWidth="1"/>
    <col min="15394" max="15394" width="8.25" style="1" customWidth="1"/>
    <col min="15395" max="15395" width="8.75" style="1" bestFit="1" customWidth="1"/>
    <col min="15396" max="15396" width="7.625" style="1" customWidth="1"/>
    <col min="15397" max="15397" width="7" style="1" customWidth="1"/>
    <col min="15398" max="15398" width="9.375" style="1" customWidth="1"/>
    <col min="15399" max="15399" width="8.375" style="1" customWidth="1"/>
    <col min="15400" max="15400" width="8.875" style="1" customWidth="1"/>
    <col min="15401" max="15616" width="9" style="1"/>
    <col min="15617" max="15617" width="3.625" style="1" customWidth="1"/>
    <col min="15618" max="15618" width="7.5" style="1" customWidth="1"/>
    <col min="15619" max="15619" width="10.375" style="1" customWidth="1"/>
    <col min="15620" max="15627" width="7.375" style="1" customWidth="1"/>
    <col min="15628" max="15628" width="7.875" style="1" customWidth="1"/>
    <col min="15629" max="15629" width="10.375" style="1" customWidth="1"/>
    <col min="15630" max="15630" width="8.375" style="1" customWidth="1"/>
    <col min="15631" max="15633" width="7.875" style="1" customWidth="1"/>
    <col min="15634" max="15634" width="6.625" style="1" customWidth="1"/>
    <col min="15635" max="15638" width="7.375" style="1" customWidth="1"/>
    <col min="15639" max="15640" width="9.5" style="1" customWidth="1"/>
    <col min="15641" max="15641" width="9.25" style="1" bestFit="1" customWidth="1"/>
    <col min="15642" max="15642" width="8" style="1" customWidth="1"/>
    <col min="15643" max="15643" width="7" style="1" customWidth="1"/>
    <col min="15644" max="15644" width="8.25" style="1" customWidth="1"/>
    <col min="15645" max="15649" width="7.125" style="1" customWidth="1"/>
    <col min="15650" max="15650" width="8.25" style="1" customWidth="1"/>
    <col min="15651" max="15651" width="8.75" style="1" bestFit="1" customWidth="1"/>
    <col min="15652" max="15652" width="7.625" style="1" customWidth="1"/>
    <col min="15653" max="15653" width="7" style="1" customWidth="1"/>
    <col min="15654" max="15654" width="9.375" style="1" customWidth="1"/>
    <col min="15655" max="15655" width="8.375" style="1" customWidth="1"/>
    <col min="15656" max="15656" width="8.875" style="1" customWidth="1"/>
    <col min="15657" max="15872" width="9" style="1"/>
    <col min="15873" max="15873" width="3.625" style="1" customWidth="1"/>
    <col min="15874" max="15874" width="7.5" style="1" customWidth="1"/>
    <col min="15875" max="15875" width="10.375" style="1" customWidth="1"/>
    <col min="15876" max="15883" width="7.375" style="1" customWidth="1"/>
    <col min="15884" max="15884" width="7.875" style="1" customWidth="1"/>
    <col min="15885" max="15885" width="10.375" style="1" customWidth="1"/>
    <col min="15886" max="15886" width="8.375" style="1" customWidth="1"/>
    <col min="15887" max="15889" width="7.875" style="1" customWidth="1"/>
    <col min="15890" max="15890" width="6.625" style="1" customWidth="1"/>
    <col min="15891" max="15894" width="7.375" style="1" customWidth="1"/>
    <col min="15895" max="15896" width="9.5" style="1" customWidth="1"/>
    <col min="15897" max="15897" width="9.25" style="1" bestFit="1" customWidth="1"/>
    <col min="15898" max="15898" width="8" style="1" customWidth="1"/>
    <col min="15899" max="15899" width="7" style="1" customWidth="1"/>
    <col min="15900" max="15900" width="8.25" style="1" customWidth="1"/>
    <col min="15901" max="15905" width="7.125" style="1" customWidth="1"/>
    <col min="15906" max="15906" width="8.25" style="1" customWidth="1"/>
    <col min="15907" max="15907" width="8.75" style="1" bestFit="1" customWidth="1"/>
    <col min="15908" max="15908" width="7.625" style="1" customWidth="1"/>
    <col min="15909" max="15909" width="7" style="1" customWidth="1"/>
    <col min="15910" max="15910" width="9.375" style="1" customWidth="1"/>
    <col min="15911" max="15911" width="8.375" style="1" customWidth="1"/>
    <col min="15912" max="15912" width="8.875" style="1" customWidth="1"/>
    <col min="15913" max="16128" width="9" style="1"/>
    <col min="16129" max="16129" width="3.625" style="1" customWidth="1"/>
    <col min="16130" max="16130" width="7.5" style="1" customWidth="1"/>
    <col min="16131" max="16131" width="10.375" style="1" customWidth="1"/>
    <col min="16132" max="16139" width="7.375" style="1" customWidth="1"/>
    <col min="16140" max="16140" width="7.875" style="1" customWidth="1"/>
    <col min="16141" max="16141" width="10.375" style="1" customWidth="1"/>
    <col min="16142" max="16142" width="8.375" style="1" customWidth="1"/>
    <col min="16143" max="16145" width="7.875" style="1" customWidth="1"/>
    <col min="16146" max="16146" width="6.625" style="1" customWidth="1"/>
    <col min="16147" max="16150" width="7.375" style="1" customWidth="1"/>
    <col min="16151" max="16152" width="9.5" style="1" customWidth="1"/>
    <col min="16153" max="16153" width="9.25" style="1" bestFit="1" customWidth="1"/>
    <col min="16154" max="16154" width="8" style="1" customWidth="1"/>
    <col min="16155" max="16155" width="7" style="1" customWidth="1"/>
    <col min="16156" max="16156" width="8.25" style="1" customWidth="1"/>
    <col min="16157" max="16161" width="7.125" style="1" customWidth="1"/>
    <col min="16162" max="16162" width="8.25" style="1" customWidth="1"/>
    <col min="16163" max="16163" width="8.75" style="1" bestFit="1" customWidth="1"/>
    <col min="16164" max="16164" width="7.625" style="1" customWidth="1"/>
    <col min="16165" max="16165" width="7" style="1" customWidth="1"/>
    <col min="16166" max="16166" width="9.375" style="1" customWidth="1"/>
    <col min="16167" max="16167" width="8.375" style="1" customWidth="1"/>
    <col min="16168" max="16168" width="8.875" style="1" customWidth="1"/>
    <col min="16169" max="16384" width="9" style="1"/>
  </cols>
  <sheetData>
    <row r="1" spans="2:40" ht="14.95" customHeight="1"/>
    <row r="2" spans="2:40" ht="14.95" customHeight="1">
      <c r="B2" s="81"/>
      <c r="C2" s="4"/>
      <c r="D2" s="4"/>
      <c r="E2" s="4"/>
      <c r="F2" s="7"/>
      <c r="G2" s="8"/>
      <c r="H2" s="7"/>
      <c r="I2" s="4"/>
      <c r="J2" s="4"/>
      <c r="K2" s="70"/>
      <c r="L2" s="4"/>
      <c r="M2" s="4"/>
      <c r="N2" s="4"/>
      <c r="O2" s="4"/>
      <c r="P2" s="4"/>
      <c r="T2" s="4"/>
      <c r="U2" s="4"/>
      <c r="V2" s="4"/>
      <c r="W2" s="4"/>
      <c r="Y2" s="4"/>
      <c r="Z2" s="12"/>
      <c r="AF2" s="70"/>
    </row>
    <row r="3" spans="2:40" ht="13.75" customHeight="1">
      <c r="B3" s="6"/>
      <c r="C3" s="4"/>
      <c r="D3" s="4"/>
      <c r="E3" s="4"/>
      <c r="F3" s="7"/>
      <c r="G3" s="8"/>
      <c r="H3" s="7"/>
      <c r="I3" s="4"/>
      <c r="J3" s="4"/>
      <c r="K3" s="70"/>
      <c r="L3" s="4"/>
      <c r="M3" s="4"/>
      <c r="N3" s="4"/>
      <c r="O3" s="4"/>
      <c r="P3" s="4"/>
      <c r="T3" s="4"/>
      <c r="U3" s="4"/>
      <c r="V3" s="4"/>
      <c r="W3" s="4"/>
      <c r="X3" s="42"/>
      <c r="Y3" s="4"/>
      <c r="AF3" s="70"/>
    </row>
    <row r="4" spans="2:40" ht="16.3" thickBot="1">
      <c r="B4" s="97" t="s">
        <v>56</v>
      </c>
      <c r="C4" s="97"/>
      <c r="D4" s="97"/>
      <c r="E4" s="97"/>
      <c r="F4" s="97"/>
      <c r="G4" s="97"/>
      <c r="H4" s="97"/>
      <c r="I4" s="54"/>
      <c r="X4" s="11"/>
      <c r="Y4" s="10"/>
      <c r="AD4" s="12"/>
      <c r="AM4" s="9"/>
      <c r="AN4" s="13" t="s">
        <v>54</v>
      </c>
    </row>
    <row r="5" spans="2:40" s="57" customFormat="1" ht="13.75" customHeight="1" thickTop="1">
      <c r="B5" s="98" t="s">
        <v>1</v>
      </c>
      <c r="C5" s="84" t="s">
        <v>42</v>
      </c>
      <c r="D5" s="86" t="s">
        <v>2</v>
      </c>
      <c r="E5" s="100" t="s">
        <v>3</v>
      </c>
      <c r="F5" s="68"/>
      <c r="G5" s="68"/>
      <c r="H5" s="69"/>
      <c r="I5" s="84" t="s">
        <v>4</v>
      </c>
      <c r="J5" s="84" t="s">
        <v>5</v>
      </c>
      <c r="K5" s="84" t="s">
        <v>6</v>
      </c>
      <c r="L5" s="84" t="s">
        <v>25</v>
      </c>
      <c r="M5" s="84" t="s">
        <v>7</v>
      </c>
      <c r="N5" s="86" t="s">
        <v>8</v>
      </c>
      <c r="O5" s="84" t="s">
        <v>9</v>
      </c>
      <c r="P5" s="88" t="s">
        <v>10</v>
      </c>
      <c r="Q5" s="68"/>
      <c r="R5" s="84" t="s">
        <v>27</v>
      </c>
      <c r="S5" s="84" t="s">
        <v>46</v>
      </c>
      <c r="T5" s="84" t="s">
        <v>11</v>
      </c>
      <c r="U5" s="84" t="s">
        <v>28</v>
      </c>
      <c r="V5" s="84" t="s">
        <v>29</v>
      </c>
      <c r="W5" s="92" t="s">
        <v>47</v>
      </c>
      <c r="X5" s="90" t="s">
        <v>12</v>
      </c>
      <c r="Y5" s="84" t="s">
        <v>30</v>
      </c>
      <c r="Z5" s="92" t="s">
        <v>61</v>
      </c>
      <c r="AA5" s="69"/>
      <c r="AB5" s="84" t="s">
        <v>31</v>
      </c>
      <c r="AC5" s="84" t="s">
        <v>13</v>
      </c>
      <c r="AD5" s="84" t="s">
        <v>39</v>
      </c>
      <c r="AE5" s="84" t="s">
        <v>32</v>
      </c>
      <c r="AF5" s="84" t="s">
        <v>48</v>
      </c>
      <c r="AG5" s="84" t="s">
        <v>33</v>
      </c>
      <c r="AH5" s="95" t="s">
        <v>49</v>
      </c>
      <c r="AI5" s="84" t="s">
        <v>34</v>
      </c>
      <c r="AJ5" s="92" t="s">
        <v>14</v>
      </c>
      <c r="AK5" s="68"/>
      <c r="AL5" s="69"/>
      <c r="AM5" s="84" t="s">
        <v>37</v>
      </c>
      <c r="AN5" s="92" t="s">
        <v>38</v>
      </c>
    </row>
    <row r="6" spans="2:40" s="57" customFormat="1" ht="73.400000000000006" customHeight="1">
      <c r="B6" s="99"/>
      <c r="C6" s="85"/>
      <c r="D6" s="87"/>
      <c r="E6" s="94"/>
      <c r="F6" s="55" t="s">
        <v>23</v>
      </c>
      <c r="G6" s="55" t="s">
        <v>24</v>
      </c>
      <c r="H6" s="55" t="s">
        <v>45</v>
      </c>
      <c r="I6" s="85"/>
      <c r="J6" s="85"/>
      <c r="K6" s="85"/>
      <c r="L6" s="85"/>
      <c r="M6" s="85"/>
      <c r="N6" s="87"/>
      <c r="O6" s="85"/>
      <c r="P6" s="89"/>
      <c r="Q6" s="79" t="s">
        <v>26</v>
      </c>
      <c r="R6" s="85"/>
      <c r="S6" s="85"/>
      <c r="T6" s="85"/>
      <c r="U6" s="85"/>
      <c r="V6" s="85"/>
      <c r="W6" s="93"/>
      <c r="X6" s="91"/>
      <c r="Y6" s="85"/>
      <c r="Z6" s="93"/>
      <c r="AA6" s="55" t="s">
        <v>60</v>
      </c>
      <c r="AB6" s="85"/>
      <c r="AC6" s="85"/>
      <c r="AD6" s="85"/>
      <c r="AE6" s="85"/>
      <c r="AF6" s="85"/>
      <c r="AG6" s="85"/>
      <c r="AH6" s="96"/>
      <c r="AI6" s="85"/>
      <c r="AJ6" s="93"/>
      <c r="AK6" s="55" t="s">
        <v>35</v>
      </c>
      <c r="AL6" s="56" t="s">
        <v>36</v>
      </c>
      <c r="AM6" s="85"/>
      <c r="AN6" s="93"/>
    </row>
    <row r="7" spans="2:40" ht="13.75" customHeight="1">
      <c r="B7" s="14">
        <v>1946</v>
      </c>
      <c r="C7" s="19">
        <v>803264</v>
      </c>
      <c r="D7" s="19">
        <v>1648</v>
      </c>
      <c r="E7" s="19">
        <v>7097</v>
      </c>
      <c r="F7" s="22">
        <v>305</v>
      </c>
      <c r="G7" s="22">
        <v>811</v>
      </c>
      <c r="H7" s="20" t="s">
        <v>0</v>
      </c>
      <c r="I7" s="19">
        <v>7829</v>
      </c>
      <c r="J7" s="19">
        <v>395</v>
      </c>
      <c r="K7" s="19">
        <v>1003</v>
      </c>
      <c r="L7" s="20" t="s">
        <v>0</v>
      </c>
      <c r="M7" s="21">
        <v>568637</v>
      </c>
      <c r="N7" s="19">
        <v>83706</v>
      </c>
      <c r="O7" s="19">
        <v>11348</v>
      </c>
      <c r="P7" s="19">
        <v>35107</v>
      </c>
      <c r="Q7" s="19">
        <v>1998</v>
      </c>
      <c r="R7" s="19">
        <v>537</v>
      </c>
      <c r="S7" s="19">
        <v>28664</v>
      </c>
      <c r="T7" s="19">
        <v>538</v>
      </c>
      <c r="U7" s="19">
        <v>230</v>
      </c>
      <c r="V7" s="20" t="s">
        <v>0</v>
      </c>
      <c r="W7" s="32">
        <v>29</v>
      </c>
      <c r="X7" s="14">
        <v>1946</v>
      </c>
      <c r="Y7" s="24" t="s">
        <v>0</v>
      </c>
      <c r="Z7" s="25">
        <v>2833</v>
      </c>
      <c r="AA7" s="24" t="s">
        <v>0</v>
      </c>
      <c r="AB7" s="23">
        <v>2488</v>
      </c>
      <c r="AC7" s="22">
        <v>524</v>
      </c>
      <c r="AD7" s="22">
        <v>8296</v>
      </c>
      <c r="AE7" s="22">
        <v>1431</v>
      </c>
      <c r="AF7" s="22">
        <v>101</v>
      </c>
      <c r="AG7" s="22">
        <v>499</v>
      </c>
      <c r="AH7" s="22">
        <v>2559</v>
      </c>
      <c r="AI7" s="24" t="s">
        <v>0</v>
      </c>
      <c r="AJ7" s="22">
        <v>5036</v>
      </c>
      <c r="AK7" s="25">
        <v>601</v>
      </c>
      <c r="AL7" s="22">
        <v>4194</v>
      </c>
      <c r="AM7" s="23">
        <v>29729</v>
      </c>
      <c r="AN7" s="71" t="s">
        <v>0</v>
      </c>
    </row>
    <row r="8" spans="2:40" ht="13.75" customHeight="1">
      <c r="B8" s="14">
        <v>1947</v>
      </c>
      <c r="C8" s="19">
        <v>697585</v>
      </c>
      <c r="D8" s="19">
        <v>1744</v>
      </c>
      <c r="E8" s="19">
        <v>7241</v>
      </c>
      <c r="F8" s="22">
        <v>284</v>
      </c>
      <c r="G8" s="22">
        <v>973</v>
      </c>
      <c r="H8" s="20" t="s">
        <v>0</v>
      </c>
      <c r="I8" s="19">
        <v>11790</v>
      </c>
      <c r="J8" s="19">
        <v>707</v>
      </c>
      <c r="K8" s="19">
        <v>1449</v>
      </c>
      <c r="L8" s="20" t="s">
        <v>0</v>
      </c>
      <c r="M8" s="21">
        <v>443575</v>
      </c>
      <c r="N8" s="19">
        <v>88867</v>
      </c>
      <c r="O8" s="19">
        <v>15150</v>
      </c>
      <c r="P8" s="19">
        <v>36351</v>
      </c>
      <c r="Q8" s="19">
        <v>4854</v>
      </c>
      <c r="R8" s="19">
        <v>647</v>
      </c>
      <c r="S8" s="19">
        <v>25977</v>
      </c>
      <c r="T8" s="19">
        <v>805</v>
      </c>
      <c r="U8" s="19">
        <v>241</v>
      </c>
      <c r="V8" s="20" t="s">
        <v>0</v>
      </c>
      <c r="W8" s="32">
        <v>56</v>
      </c>
      <c r="X8" s="14">
        <v>1947</v>
      </c>
      <c r="Y8" s="24" t="s">
        <v>0</v>
      </c>
      <c r="Z8" s="25">
        <v>3740</v>
      </c>
      <c r="AA8" s="24" t="s">
        <v>0</v>
      </c>
      <c r="AB8" s="23">
        <v>2963</v>
      </c>
      <c r="AC8" s="22">
        <v>571</v>
      </c>
      <c r="AD8" s="22">
        <v>9186</v>
      </c>
      <c r="AE8" s="22">
        <v>2529</v>
      </c>
      <c r="AF8" s="22">
        <v>61</v>
      </c>
      <c r="AG8" s="22">
        <v>654</v>
      </c>
      <c r="AH8" s="22">
        <v>2640</v>
      </c>
      <c r="AI8" s="24" t="s">
        <v>0</v>
      </c>
      <c r="AJ8" s="22">
        <v>5319</v>
      </c>
      <c r="AK8" s="25">
        <v>60</v>
      </c>
      <c r="AL8" s="22">
        <v>4926</v>
      </c>
      <c r="AM8" s="23">
        <v>28052</v>
      </c>
      <c r="AN8" s="71" t="s">
        <v>0</v>
      </c>
    </row>
    <row r="9" spans="2:40" ht="13.75" customHeight="1">
      <c r="B9" s="14">
        <v>1948</v>
      </c>
      <c r="C9" s="19">
        <v>811907</v>
      </c>
      <c r="D9" s="19">
        <v>2290</v>
      </c>
      <c r="E9" s="19">
        <v>8282</v>
      </c>
      <c r="F9" s="22">
        <v>292</v>
      </c>
      <c r="G9" s="22">
        <v>1041</v>
      </c>
      <c r="H9" s="22">
        <v>282</v>
      </c>
      <c r="I9" s="19">
        <v>21198</v>
      </c>
      <c r="J9" s="19">
        <v>5824</v>
      </c>
      <c r="K9" s="19">
        <v>3003</v>
      </c>
      <c r="L9" s="20" t="s">
        <v>0</v>
      </c>
      <c r="M9" s="21">
        <v>466682</v>
      </c>
      <c r="N9" s="19">
        <v>124869</v>
      </c>
      <c r="O9" s="19">
        <v>25210</v>
      </c>
      <c r="P9" s="19">
        <v>48071</v>
      </c>
      <c r="Q9" s="19">
        <v>2572</v>
      </c>
      <c r="R9" s="19">
        <v>1398</v>
      </c>
      <c r="S9" s="19">
        <v>40204</v>
      </c>
      <c r="T9" s="19">
        <v>1820</v>
      </c>
      <c r="U9" s="19">
        <v>618</v>
      </c>
      <c r="V9" s="20" t="s">
        <v>0</v>
      </c>
      <c r="W9" s="32">
        <v>567</v>
      </c>
      <c r="X9" s="14">
        <v>1948</v>
      </c>
      <c r="Y9" s="24" t="s">
        <v>0</v>
      </c>
      <c r="Z9" s="25">
        <v>3288</v>
      </c>
      <c r="AA9" s="24" t="s">
        <v>0</v>
      </c>
      <c r="AB9" s="23">
        <v>4691</v>
      </c>
      <c r="AC9" s="22">
        <v>776</v>
      </c>
      <c r="AD9" s="22">
        <v>8572</v>
      </c>
      <c r="AE9" s="22">
        <v>3929</v>
      </c>
      <c r="AF9" s="22">
        <v>140</v>
      </c>
      <c r="AG9" s="22">
        <v>1554</v>
      </c>
      <c r="AH9" s="22">
        <v>4228</v>
      </c>
      <c r="AI9" s="24" t="s">
        <v>0</v>
      </c>
      <c r="AJ9" s="22">
        <v>7175</v>
      </c>
      <c r="AK9" s="25">
        <v>49</v>
      </c>
      <c r="AL9" s="22">
        <v>6435</v>
      </c>
      <c r="AM9" s="23">
        <v>20846</v>
      </c>
      <c r="AN9" s="71" t="s">
        <v>0</v>
      </c>
    </row>
    <row r="10" spans="2:40" ht="13.75" customHeight="1">
      <c r="B10" s="14">
        <v>1949</v>
      </c>
      <c r="C10" s="19">
        <v>925996</v>
      </c>
      <c r="D10" s="19">
        <v>2544</v>
      </c>
      <c r="E10" s="19">
        <v>6945</v>
      </c>
      <c r="F10" s="22">
        <v>232</v>
      </c>
      <c r="G10" s="22">
        <v>1277</v>
      </c>
      <c r="H10" s="22">
        <v>253</v>
      </c>
      <c r="I10" s="19">
        <v>32287</v>
      </c>
      <c r="J10" s="19">
        <v>11785</v>
      </c>
      <c r="K10" s="19">
        <v>4086</v>
      </c>
      <c r="L10" s="20" t="s">
        <v>0</v>
      </c>
      <c r="M10" s="21">
        <v>504021</v>
      </c>
      <c r="N10" s="19">
        <v>150362</v>
      </c>
      <c r="O10" s="19">
        <v>29125</v>
      </c>
      <c r="P10" s="19">
        <v>59801</v>
      </c>
      <c r="Q10" s="19">
        <v>2550</v>
      </c>
      <c r="R10" s="19">
        <v>2244</v>
      </c>
      <c r="S10" s="19">
        <v>46060</v>
      </c>
      <c r="T10" s="19">
        <v>2630</v>
      </c>
      <c r="U10" s="19">
        <v>977</v>
      </c>
      <c r="V10" s="20" t="s">
        <v>0</v>
      </c>
      <c r="W10" s="32">
        <v>489</v>
      </c>
      <c r="X10" s="14">
        <v>1949</v>
      </c>
      <c r="Y10" s="24" t="s">
        <v>0</v>
      </c>
      <c r="Z10" s="25">
        <v>5141</v>
      </c>
      <c r="AA10" s="24" t="s">
        <v>0</v>
      </c>
      <c r="AB10" s="23">
        <v>4543</v>
      </c>
      <c r="AC10" s="22">
        <v>1108</v>
      </c>
      <c r="AD10" s="22">
        <v>8668</v>
      </c>
      <c r="AE10" s="22">
        <v>8940</v>
      </c>
      <c r="AF10" s="22">
        <v>353</v>
      </c>
      <c r="AG10" s="22">
        <v>2593</v>
      </c>
      <c r="AH10" s="22">
        <v>7660</v>
      </c>
      <c r="AI10" s="24" t="s">
        <v>0</v>
      </c>
      <c r="AJ10" s="22">
        <v>8332</v>
      </c>
      <c r="AK10" s="25">
        <v>49</v>
      </c>
      <c r="AL10" s="22">
        <v>7623</v>
      </c>
      <c r="AM10" s="23">
        <v>14977</v>
      </c>
      <c r="AN10" s="71" t="s">
        <v>0</v>
      </c>
    </row>
    <row r="11" spans="2:40" ht="13.75" customHeight="1">
      <c r="B11" s="14">
        <v>1950</v>
      </c>
      <c r="C11" s="19">
        <v>999709</v>
      </c>
      <c r="D11" s="19">
        <v>2781</v>
      </c>
      <c r="E11" s="19">
        <v>6285</v>
      </c>
      <c r="F11" s="22">
        <v>218</v>
      </c>
      <c r="G11" s="22">
        <v>1217</v>
      </c>
      <c r="H11" s="22">
        <v>219</v>
      </c>
      <c r="I11" s="19">
        <v>42342</v>
      </c>
      <c r="J11" s="19">
        <v>19647</v>
      </c>
      <c r="K11" s="19">
        <v>6302</v>
      </c>
      <c r="L11" s="20" t="s">
        <v>0</v>
      </c>
      <c r="M11" s="21">
        <v>526921</v>
      </c>
      <c r="N11" s="19">
        <v>177068</v>
      </c>
      <c r="O11" s="19">
        <v>32334</v>
      </c>
      <c r="P11" s="19">
        <v>65258</v>
      </c>
      <c r="Q11" s="19">
        <v>2899</v>
      </c>
      <c r="R11" s="19">
        <v>2263</v>
      </c>
      <c r="S11" s="19">
        <v>38372</v>
      </c>
      <c r="T11" s="19">
        <v>3437</v>
      </c>
      <c r="U11" s="19">
        <v>1184</v>
      </c>
      <c r="V11" s="20" t="s">
        <v>0</v>
      </c>
      <c r="W11" s="32">
        <v>1173</v>
      </c>
      <c r="X11" s="14">
        <v>1950</v>
      </c>
      <c r="Y11" s="24" t="s">
        <v>0</v>
      </c>
      <c r="Z11" s="25">
        <v>8602</v>
      </c>
      <c r="AA11" s="24" t="s">
        <v>0</v>
      </c>
      <c r="AB11" s="23">
        <v>4771</v>
      </c>
      <c r="AC11" s="22">
        <v>1669</v>
      </c>
      <c r="AD11" s="22">
        <v>9028</v>
      </c>
      <c r="AE11" s="22">
        <v>5377</v>
      </c>
      <c r="AF11" s="22">
        <v>444</v>
      </c>
      <c r="AG11" s="22">
        <v>2930</v>
      </c>
      <c r="AH11" s="22">
        <v>9974</v>
      </c>
      <c r="AI11" s="24" t="s">
        <v>0</v>
      </c>
      <c r="AJ11" s="22">
        <v>10063</v>
      </c>
      <c r="AK11" s="25">
        <v>39</v>
      </c>
      <c r="AL11" s="22">
        <v>9108</v>
      </c>
      <c r="AM11" s="23">
        <v>9542</v>
      </c>
      <c r="AN11" s="71" t="s">
        <v>0</v>
      </c>
    </row>
    <row r="12" spans="2:40" ht="13.75" customHeight="1">
      <c r="B12" s="14"/>
      <c r="C12" s="19"/>
      <c r="D12" s="19"/>
      <c r="E12" s="19"/>
      <c r="F12" s="22"/>
      <c r="G12" s="22"/>
      <c r="H12" s="22"/>
      <c r="I12" s="19"/>
      <c r="J12" s="19"/>
      <c r="K12" s="19"/>
      <c r="L12" s="20"/>
      <c r="M12" s="21"/>
      <c r="N12" s="19"/>
      <c r="O12" s="19"/>
      <c r="P12" s="19"/>
      <c r="Q12" s="19"/>
      <c r="R12" s="19"/>
      <c r="S12" s="19"/>
      <c r="T12" s="19"/>
      <c r="U12" s="19"/>
      <c r="V12" s="20"/>
      <c r="W12" s="32"/>
      <c r="X12" s="14"/>
      <c r="Y12" s="24"/>
      <c r="Z12" s="25"/>
      <c r="AA12" s="24"/>
      <c r="AB12" s="23"/>
      <c r="AC12" s="22"/>
      <c r="AD12" s="22"/>
      <c r="AE12" s="22"/>
      <c r="AF12" s="22"/>
      <c r="AG12" s="22"/>
      <c r="AH12" s="22"/>
      <c r="AI12" s="24"/>
      <c r="AJ12" s="22"/>
      <c r="AK12" s="25"/>
      <c r="AL12" s="22"/>
      <c r="AM12" s="23"/>
      <c r="AN12" s="71"/>
    </row>
    <row r="13" spans="2:40" ht="13.75" customHeight="1">
      <c r="B13" s="14">
        <v>1951</v>
      </c>
      <c r="C13" s="19">
        <v>974330</v>
      </c>
      <c r="D13" s="19">
        <v>2758</v>
      </c>
      <c r="E13" s="19">
        <v>5336</v>
      </c>
      <c r="F13" s="22">
        <v>183</v>
      </c>
      <c r="G13" s="22">
        <v>1093</v>
      </c>
      <c r="H13" s="22">
        <v>200</v>
      </c>
      <c r="I13" s="19">
        <v>43460</v>
      </c>
      <c r="J13" s="19">
        <v>18993</v>
      </c>
      <c r="K13" s="19">
        <v>4802</v>
      </c>
      <c r="L13" s="20" t="s">
        <v>0</v>
      </c>
      <c r="M13" s="21">
        <v>585383</v>
      </c>
      <c r="N13" s="19">
        <v>128154</v>
      </c>
      <c r="O13" s="19">
        <v>19641</v>
      </c>
      <c r="P13" s="19">
        <v>48084</v>
      </c>
      <c r="Q13" s="19">
        <v>3095</v>
      </c>
      <c r="R13" s="19">
        <v>1140</v>
      </c>
      <c r="S13" s="19">
        <v>41841</v>
      </c>
      <c r="T13" s="19">
        <v>3149</v>
      </c>
      <c r="U13" s="19">
        <v>999</v>
      </c>
      <c r="V13" s="20" t="s">
        <v>0</v>
      </c>
      <c r="W13" s="32">
        <v>3012</v>
      </c>
      <c r="X13" s="14">
        <v>1951</v>
      </c>
      <c r="Y13" s="24" t="s">
        <v>0</v>
      </c>
      <c r="Z13" s="25">
        <v>11875</v>
      </c>
      <c r="AA13" s="24" t="s">
        <v>0</v>
      </c>
      <c r="AB13" s="23">
        <v>4229</v>
      </c>
      <c r="AC13" s="22">
        <v>1464</v>
      </c>
      <c r="AD13" s="22">
        <v>9823</v>
      </c>
      <c r="AE13" s="22">
        <v>3146</v>
      </c>
      <c r="AF13" s="22">
        <v>519</v>
      </c>
      <c r="AG13" s="22">
        <v>2459</v>
      </c>
      <c r="AH13" s="22">
        <v>9468</v>
      </c>
      <c r="AI13" s="24" t="s">
        <v>0</v>
      </c>
      <c r="AJ13" s="22">
        <v>6498</v>
      </c>
      <c r="AK13" s="25">
        <v>20</v>
      </c>
      <c r="AL13" s="22">
        <v>5805</v>
      </c>
      <c r="AM13" s="23">
        <v>6978</v>
      </c>
      <c r="AN13" s="71" t="s">
        <v>0</v>
      </c>
    </row>
    <row r="14" spans="2:40" ht="13.75" customHeight="1">
      <c r="B14" s="14">
        <v>1952</v>
      </c>
      <c r="C14" s="19">
        <v>949754</v>
      </c>
      <c r="D14" s="19">
        <v>2788</v>
      </c>
      <c r="E14" s="19">
        <v>5106</v>
      </c>
      <c r="F14" s="22">
        <v>185</v>
      </c>
      <c r="G14" s="22">
        <v>1189</v>
      </c>
      <c r="H14" s="22">
        <v>186</v>
      </c>
      <c r="I14" s="19">
        <v>47831</v>
      </c>
      <c r="J14" s="19">
        <v>22498</v>
      </c>
      <c r="K14" s="19">
        <v>5174</v>
      </c>
      <c r="L14" s="20" t="s">
        <v>0</v>
      </c>
      <c r="M14" s="21">
        <v>558064</v>
      </c>
      <c r="N14" s="19">
        <v>128603</v>
      </c>
      <c r="O14" s="19">
        <v>20222</v>
      </c>
      <c r="P14" s="19">
        <v>45787</v>
      </c>
      <c r="Q14" s="19">
        <v>2797</v>
      </c>
      <c r="R14" s="19">
        <v>979</v>
      </c>
      <c r="S14" s="19">
        <v>34413</v>
      </c>
      <c r="T14" s="19">
        <v>3586</v>
      </c>
      <c r="U14" s="19">
        <v>965</v>
      </c>
      <c r="V14" s="20" t="s">
        <v>0</v>
      </c>
      <c r="W14" s="32">
        <v>2910</v>
      </c>
      <c r="X14" s="14">
        <v>1952</v>
      </c>
      <c r="Y14" s="24" t="s">
        <v>0</v>
      </c>
      <c r="Z14" s="25">
        <v>17891</v>
      </c>
      <c r="AA14" s="24" t="s">
        <v>0</v>
      </c>
      <c r="AB14" s="23">
        <v>4388</v>
      </c>
      <c r="AC14" s="22">
        <v>1604</v>
      </c>
      <c r="AD14" s="22">
        <v>9346</v>
      </c>
      <c r="AE14" s="22">
        <v>2507</v>
      </c>
      <c r="AF14" s="22">
        <v>521</v>
      </c>
      <c r="AG14" s="22">
        <v>2548</v>
      </c>
      <c r="AH14" s="22">
        <v>9799</v>
      </c>
      <c r="AI14" s="24" t="s">
        <v>0</v>
      </c>
      <c r="AJ14" s="22">
        <v>5618</v>
      </c>
      <c r="AK14" s="25">
        <v>23</v>
      </c>
      <c r="AL14" s="22">
        <v>5148</v>
      </c>
      <c r="AM14" s="23">
        <v>4449</v>
      </c>
      <c r="AN14" s="71" t="s">
        <v>0</v>
      </c>
    </row>
    <row r="15" spans="2:40" ht="13.75" customHeight="1">
      <c r="B15" s="14">
        <v>1953</v>
      </c>
      <c r="C15" s="19">
        <v>954261</v>
      </c>
      <c r="D15" s="19">
        <v>2839</v>
      </c>
      <c r="E15" s="19">
        <v>4541</v>
      </c>
      <c r="F15" s="22">
        <v>150</v>
      </c>
      <c r="G15" s="22">
        <v>1055</v>
      </c>
      <c r="H15" s="22">
        <v>162</v>
      </c>
      <c r="I15" s="19">
        <v>51722</v>
      </c>
      <c r="J15" s="19">
        <v>24890</v>
      </c>
      <c r="K15" s="19">
        <v>5553</v>
      </c>
      <c r="L15" s="20" t="s">
        <v>0</v>
      </c>
      <c r="M15" s="21">
        <v>557996</v>
      </c>
      <c r="N15" s="19">
        <v>130039</v>
      </c>
      <c r="O15" s="19">
        <v>18408</v>
      </c>
      <c r="P15" s="19">
        <v>44753</v>
      </c>
      <c r="Q15" s="19">
        <v>4164</v>
      </c>
      <c r="R15" s="19">
        <v>741</v>
      </c>
      <c r="S15" s="19">
        <v>26459</v>
      </c>
      <c r="T15" s="19">
        <v>3363</v>
      </c>
      <c r="U15" s="19">
        <v>1206</v>
      </c>
      <c r="V15" s="20" t="s">
        <v>0</v>
      </c>
      <c r="W15" s="32">
        <v>728</v>
      </c>
      <c r="X15" s="14">
        <v>1953</v>
      </c>
      <c r="Y15" s="24" t="s">
        <v>0</v>
      </c>
      <c r="Z15" s="25">
        <v>27249</v>
      </c>
      <c r="AA15" s="24" t="s">
        <v>0</v>
      </c>
      <c r="AB15" s="23">
        <v>4328</v>
      </c>
      <c r="AC15" s="22">
        <v>1583</v>
      </c>
      <c r="AD15" s="22">
        <v>10631</v>
      </c>
      <c r="AE15" s="22">
        <v>2043</v>
      </c>
      <c r="AF15" s="22">
        <v>405</v>
      </c>
      <c r="AG15" s="22">
        <v>2210</v>
      </c>
      <c r="AH15" s="22">
        <v>9894</v>
      </c>
      <c r="AI15" s="24" t="s">
        <v>0</v>
      </c>
      <c r="AJ15" s="22">
        <v>6139</v>
      </c>
      <c r="AK15" s="25">
        <v>19</v>
      </c>
      <c r="AL15" s="22">
        <v>5515</v>
      </c>
      <c r="AM15" s="23">
        <v>3331</v>
      </c>
      <c r="AN15" s="71" t="s">
        <v>0</v>
      </c>
    </row>
    <row r="16" spans="2:40" ht="13.75" customHeight="1">
      <c r="B16" s="14">
        <v>1954</v>
      </c>
      <c r="C16" s="19">
        <v>952797</v>
      </c>
      <c r="D16" s="19">
        <v>3017</v>
      </c>
      <c r="E16" s="19">
        <v>4792</v>
      </c>
      <c r="F16" s="22">
        <v>189</v>
      </c>
      <c r="G16" s="22">
        <v>1234</v>
      </c>
      <c r="H16" s="22">
        <v>202</v>
      </c>
      <c r="I16" s="19">
        <v>57738</v>
      </c>
      <c r="J16" s="19">
        <v>27338</v>
      </c>
      <c r="K16" s="19">
        <v>6133</v>
      </c>
      <c r="L16" s="20" t="s">
        <v>0</v>
      </c>
      <c r="M16" s="21">
        <v>555628</v>
      </c>
      <c r="N16" s="19">
        <v>119702</v>
      </c>
      <c r="O16" s="19">
        <v>25112</v>
      </c>
      <c r="P16" s="19">
        <v>41433</v>
      </c>
      <c r="Q16" s="19">
        <v>2815</v>
      </c>
      <c r="R16" s="19">
        <v>616</v>
      </c>
      <c r="S16" s="19">
        <v>17020</v>
      </c>
      <c r="T16" s="19">
        <v>3986</v>
      </c>
      <c r="U16" s="19">
        <v>1886</v>
      </c>
      <c r="V16" s="20" t="s">
        <v>0</v>
      </c>
      <c r="W16" s="32">
        <v>1026</v>
      </c>
      <c r="X16" s="14">
        <v>1954</v>
      </c>
      <c r="Y16" s="24" t="s">
        <v>0</v>
      </c>
      <c r="Z16" s="25">
        <v>35993</v>
      </c>
      <c r="AA16" s="24" t="s">
        <v>0</v>
      </c>
      <c r="AB16" s="23">
        <v>3876</v>
      </c>
      <c r="AC16" s="22">
        <v>1653</v>
      </c>
      <c r="AD16" s="22">
        <v>9942</v>
      </c>
      <c r="AE16" s="22">
        <v>2090</v>
      </c>
      <c r="AF16" s="22">
        <v>361</v>
      </c>
      <c r="AG16" s="22">
        <v>2147</v>
      </c>
      <c r="AH16" s="22">
        <v>9531</v>
      </c>
      <c r="AI16" s="24" t="s">
        <v>0</v>
      </c>
      <c r="AJ16" s="22">
        <v>6170</v>
      </c>
      <c r="AK16" s="25">
        <v>75</v>
      </c>
      <c r="AL16" s="22">
        <v>5653</v>
      </c>
      <c r="AM16" s="23">
        <v>2668</v>
      </c>
      <c r="AN16" s="71" t="s">
        <v>0</v>
      </c>
    </row>
    <row r="17" spans="2:40" ht="13.75" customHeight="1">
      <c r="B17" s="14">
        <v>1955</v>
      </c>
      <c r="C17" s="19">
        <v>1011086</v>
      </c>
      <c r="D17" s="19">
        <v>3008</v>
      </c>
      <c r="E17" s="19">
        <v>5027</v>
      </c>
      <c r="F17" s="22">
        <v>176</v>
      </c>
      <c r="G17" s="22">
        <v>1481</v>
      </c>
      <c r="H17" s="22">
        <v>168</v>
      </c>
      <c r="I17" s="19">
        <v>65026</v>
      </c>
      <c r="J17" s="19">
        <v>30571</v>
      </c>
      <c r="K17" s="19">
        <v>6446</v>
      </c>
      <c r="L17" s="20" t="s">
        <v>0</v>
      </c>
      <c r="M17" s="21">
        <v>605411</v>
      </c>
      <c r="N17" s="19">
        <v>114477</v>
      </c>
      <c r="O17" s="19">
        <v>27827</v>
      </c>
      <c r="P17" s="19">
        <v>36356</v>
      </c>
      <c r="Q17" s="19">
        <v>2577</v>
      </c>
      <c r="R17" s="19">
        <v>461</v>
      </c>
      <c r="S17" s="19">
        <v>18220</v>
      </c>
      <c r="T17" s="19">
        <v>3906</v>
      </c>
      <c r="U17" s="19">
        <v>1798</v>
      </c>
      <c r="V17" s="20" t="s">
        <v>0</v>
      </c>
      <c r="W17" s="32">
        <v>761</v>
      </c>
      <c r="X17" s="14">
        <v>1955</v>
      </c>
      <c r="Y17" s="24" t="s">
        <v>0</v>
      </c>
      <c r="Z17" s="25">
        <v>42460</v>
      </c>
      <c r="AA17" s="24" t="s">
        <v>0</v>
      </c>
      <c r="AB17" s="23">
        <v>3393</v>
      </c>
      <c r="AC17" s="22">
        <v>1691</v>
      </c>
      <c r="AD17" s="22">
        <v>9519</v>
      </c>
      <c r="AE17" s="22">
        <v>1291</v>
      </c>
      <c r="AF17" s="22">
        <v>411</v>
      </c>
      <c r="AG17" s="22">
        <v>2128</v>
      </c>
      <c r="AH17" s="22">
        <v>9908</v>
      </c>
      <c r="AI17" s="24" t="s">
        <v>0</v>
      </c>
      <c r="AJ17" s="22">
        <v>5957</v>
      </c>
      <c r="AK17" s="25">
        <v>77</v>
      </c>
      <c r="AL17" s="22">
        <v>5460</v>
      </c>
      <c r="AM17" s="23">
        <v>2097</v>
      </c>
      <c r="AN17" s="71" t="s">
        <v>0</v>
      </c>
    </row>
    <row r="18" spans="2:40" ht="13.75" customHeight="1">
      <c r="B18" s="14"/>
      <c r="C18" s="19"/>
      <c r="D18" s="19"/>
      <c r="E18" s="19"/>
      <c r="F18" s="22"/>
      <c r="G18" s="22"/>
      <c r="H18" s="22"/>
      <c r="I18" s="19"/>
      <c r="J18" s="19"/>
      <c r="K18" s="19"/>
      <c r="L18" s="20"/>
      <c r="M18" s="21"/>
      <c r="N18" s="19"/>
      <c r="O18" s="19"/>
      <c r="P18" s="19"/>
      <c r="Q18" s="19"/>
      <c r="R18" s="19"/>
      <c r="S18" s="19"/>
      <c r="T18" s="19"/>
      <c r="U18" s="19"/>
      <c r="V18" s="20"/>
      <c r="W18" s="32"/>
      <c r="X18" s="14"/>
      <c r="Y18" s="24"/>
      <c r="Z18" s="25"/>
      <c r="AA18" s="24"/>
      <c r="AB18" s="23"/>
      <c r="AC18" s="22"/>
      <c r="AD18" s="22"/>
      <c r="AE18" s="22"/>
      <c r="AF18" s="22"/>
      <c r="AG18" s="22"/>
      <c r="AH18" s="22"/>
      <c r="AI18" s="24"/>
      <c r="AJ18" s="22"/>
      <c r="AK18" s="25"/>
      <c r="AL18" s="22"/>
      <c r="AM18" s="23"/>
      <c r="AN18" s="71"/>
    </row>
    <row r="19" spans="2:40" ht="13.75" customHeight="1">
      <c r="B19" s="14">
        <v>1956</v>
      </c>
      <c r="C19" s="19">
        <v>898852</v>
      </c>
      <c r="D19" s="19">
        <v>2550</v>
      </c>
      <c r="E19" s="19">
        <v>4436</v>
      </c>
      <c r="F19" s="22">
        <v>176</v>
      </c>
      <c r="G19" s="22">
        <v>1334</v>
      </c>
      <c r="H19" s="22">
        <v>95</v>
      </c>
      <c r="I19" s="19">
        <v>65520</v>
      </c>
      <c r="J19" s="19">
        <v>35652</v>
      </c>
      <c r="K19" s="19">
        <v>7099</v>
      </c>
      <c r="L19" s="20" t="s">
        <v>0</v>
      </c>
      <c r="M19" s="21">
        <v>512241</v>
      </c>
      <c r="N19" s="19">
        <v>91991</v>
      </c>
      <c r="O19" s="19">
        <v>26802</v>
      </c>
      <c r="P19" s="19">
        <v>30239</v>
      </c>
      <c r="Q19" s="19">
        <v>2285</v>
      </c>
      <c r="R19" s="19">
        <v>454</v>
      </c>
      <c r="S19" s="19">
        <v>16361</v>
      </c>
      <c r="T19" s="19">
        <v>3568</v>
      </c>
      <c r="U19" s="19">
        <v>1613</v>
      </c>
      <c r="V19" s="20" t="s">
        <v>0</v>
      </c>
      <c r="W19" s="32">
        <v>901</v>
      </c>
      <c r="X19" s="14">
        <v>1956</v>
      </c>
      <c r="Y19" s="24" t="s">
        <v>0</v>
      </c>
      <c r="Z19" s="25">
        <v>56193</v>
      </c>
      <c r="AA19" s="24" t="s">
        <v>0</v>
      </c>
      <c r="AB19" s="23">
        <v>2803</v>
      </c>
      <c r="AC19" s="22">
        <v>1294</v>
      </c>
      <c r="AD19" s="22">
        <v>8694</v>
      </c>
      <c r="AE19" s="22">
        <v>1032</v>
      </c>
      <c r="AF19" s="22">
        <v>324</v>
      </c>
      <c r="AG19" s="22">
        <v>1775</v>
      </c>
      <c r="AH19" s="22">
        <v>8725</v>
      </c>
      <c r="AI19" s="24" t="s">
        <v>0</v>
      </c>
      <c r="AJ19" s="22">
        <v>5371</v>
      </c>
      <c r="AK19" s="25">
        <v>25</v>
      </c>
      <c r="AL19" s="22">
        <v>5038</v>
      </c>
      <c r="AM19" s="23">
        <v>1921</v>
      </c>
      <c r="AN19" s="71" t="s">
        <v>0</v>
      </c>
    </row>
    <row r="20" spans="2:40" ht="13.75" customHeight="1">
      <c r="B20" s="14">
        <v>1957</v>
      </c>
      <c r="C20" s="19">
        <v>909603</v>
      </c>
      <c r="D20" s="19">
        <v>2448</v>
      </c>
      <c r="E20" s="19">
        <v>4122</v>
      </c>
      <c r="F20" s="22">
        <v>118</v>
      </c>
      <c r="G20" s="22">
        <v>1297</v>
      </c>
      <c r="H20" s="22">
        <v>101</v>
      </c>
      <c r="I20" s="19">
        <v>68265</v>
      </c>
      <c r="J20" s="19">
        <v>37472</v>
      </c>
      <c r="K20" s="19">
        <v>6866</v>
      </c>
      <c r="L20" s="20" t="s">
        <v>0</v>
      </c>
      <c r="M20" s="21">
        <v>506172</v>
      </c>
      <c r="N20" s="19">
        <v>91422</v>
      </c>
      <c r="O20" s="19">
        <v>26787</v>
      </c>
      <c r="P20" s="19">
        <v>29873</v>
      </c>
      <c r="Q20" s="19">
        <v>2242</v>
      </c>
      <c r="R20" s="19">
        <v>523</v>
      </c>
      <c r="S20" s="19">
        <v>14068</v>
      </c>
      <c r="T20" s="19">
        <v>3917</v>
      </c>
      <c r="U20" s="19">
        <v>1818</v>
      </c>
      <c r="V20" s="20" t="s">
        <v>0</v>
      </c>
      <c r="W20" s="32">
        <v>1198</v>
      </c>
      <c r="X20" s="14">
        <v>1957</v>
      </c>
      <c r="Y20" s="24" t="s">
        <v>0</v>
      </c>
      <c r="Z20" s="25">
        <v>71393</v>
      </c>
      <c r="AA20" s="24" t="s">
        <v>0</v>
      </c>
      <c r="AB20" s="23">
        <v>2385</v>
      </c>
      <c r="AC20" s="22">
        <v>1240</v>
      </c>
      <c r="AD20" s="22">
        <v>8512</v>
      </c>
      <c r="AE20" s="22">
        <v>1318</v>
      </c>
      <c r="AF20" s="22">
        <v>244</v>
      </c>
      <c r="AG20" s="22">
        <v>1788</v>
      </c>
      <c r="AH20" s="22">
        <v>8651</v>
      </c>
      <c r="AI20" s="24" t="s">
        <v>0</v>
      </c>
      <c r="AJ20" s="22">
        <v>5757</v>
      </c>
      <c r="AK20" s="25">
        <v>27</v>
      </c>
      <c r="AL20" s="22">
        <v>5510</v>
      </c>
      <c r="AM20" s="23">
        <v>1825</v>
      </c>
      <c r="AN20" s="71" t="s">
        <v>0</v>
      </c>
    </row>
    <row r="21" spans="2:40" ht="13.75" customHeight="1">
      <c r="B21" s="14">
        <v>1958</v>
      </c>
      <c r="C21" s="19">
        <v>904966</v>
      </c>
      <c r="D21" s="19">
        <v>2628</v>
      </c>
      <c r="E21" s="19">
        <v>4481</v>
      </c>
      <c r="F21" s="22">
        <v>133</v>
      </c>
      <c r="G21" s="22">
        <v>1389</v>
      </c>
      <c r="H21" s="22">
        <v>151</v>
      </c>
      <c r="I21" s="19">
        <v>71667</v>
      </c>
      <c r="J21" s="19">
        <v>44962</v>
      </c>
      <c r="K21" s="19">
        <v>7943</v>
      </c>
      <c r="L21" s="21">
        <v>35</v>
      </c>
      <c r="M21" s="21">
        <v>474895</v>
      </c>
      <c r="N21" s="19">
        <v>88476</v>
      </c>
      <c r="O21" s="19">
        <v>36446</v>
      </c>
      <c r="P21" s="19">
        <v>25165</v>
      </c>
      <c r="Q21" s="19">
        <v>2112</v>
      </c>
      <c r="R21" s="19">
        <v>458</v>
      </c>
      <c r="S21" s="19">
        <v>10491</v>
      </c>
      <c r="T21" s="19">
        <v>5795</v>
      </c>
      <c r="U21" s="19">
        <v>2145</v>
      </c>
      <c r="V21" s="20" t="s">
        <v>0</v>
      </c>
      <c r="W21" s="32">
        <v>1121</v>
      </c>
      <c r="X21" s="14">
        <v>1958</v>
      </c>
      <c r="Y21" s="24" t="s">
        <v>0</v>
      </c>
      <c r="Z21" s="25">
        <v>86251</v>
      </c>
      <c r="AA21" s="24" t="s">
        <v>0</v>
      </c>
      <c r="AB21" s="23">
        <v>2146</v>
      </c>
      <c r="AC21" s="22">
        <v>1400</v>
      </c>
      <c r="AD21" s="22">
        <v>7822</v>
      </c>
      <c r="AE21" s="22">
        <v>816</v>
      </c>
      <c r="AF21" s="22">
        <v>149</v>
      </c>
      <c r="AG21" s="22">
        <v>1875</v>
      </c>
      <c r="AH21" s="22">
        <v>9209</v>
      </c>
      <c r="AI21" s="24" t="s">
        <v>0</v>
      </c>
      <c r="AJ21" s="22">
        <v>5489</v>
      </c>
      <c r="AK21" s="25">
        <v>28</v>
      </c>
      <c r="AL21" s="22">
        <v>5297</v>
      </c>
      <c r="AM21" s="23">
        <v>1627</v>
      </c>
      <c r="AN21" s="71" t="s">
        <v>0</v>
      </c>
    </row>
    <row r="22" spans="2:40" ht="13.75" customHeight="1">
      <c r="B22" s="14">
        <v>1959</v>
      </c>
      <c r="C22" s="19">
        <v>925878</v>
      </c>
      <c r="D22" s="19">
        <v>2593</v>
      </c>
      <c r="E22" s="19">
        <v>4277</v>
      </c>
      <c r="F22" s="22">
        <v>146</v>
      </c>
      <c r="G22" s="22">
        <v>1402</v>
      </c>
      <c r="H22" s="22">
        <v>130</v>
      </c>
      <c r="I22" s="19">
        <v>70319</v>
      </c>
      <c r="J22" s="19">
        <v>45755</v>
      </c>
      <c r="K22" s="19">
        <v>7238</v>
      </c>
      <c r="L22" s="21">
        <v>69</v>
      </c>
      <c r="M22" s="21">
        <v>491044</v>
      </c>
      <c r="N22" s="19">
        <v>80898</v>
      </c>
      <c r="O22" s="19">
        <v>38156</v>
      </c>
      <c r="P22" s="19">
        <v>23126</v>
      </c>
      <c r="Q22" s="19">
        <v>2802</v>
      </c>
      <c r="R22" s="19">
        <v>350</v>
      </c>
      <c r="S22" s="19">
        <v>11532</v>
      </c>
      <c r="T22" s="19">
        <v>5836</v>
      </c>
      <c r="U22" s="19">
        <v>2251</v>
      </c>
      <c r="V22" s="20" t="s">
        <v>0</v>
      </c>
      <c r="W22" s="32">
        <v>1362</v>
      </c>
      <c r="X22" s="14">
        <v>1959</v>
      </c>
      <c r="Y22" s="24" t="s">
        <v>0</v>
      </c>
      <c r="Z22" s="25">
        <v>100367</v>
      </c>
      <c r="AA22" s="24" t="s">
        <v>0</v>
      </c>
      <c r="AB22" s="23">
        <v>2176</v>
      </c>
      <c r="AC22" s="22">
        <v>1338</v>
      </c>
      <c r="AD22" s="22">
        <v>7425</v>
      </c>
      <c r="AE22" s="22">
        <v>584</v>
      </c>
      <c r="AF22" s="22">
        <v>122</v>
      </c>
      <c r="AG22" s="22">
        <v>2001</v>
      </c>
      <c r="AH22" s="22">
        <v>8880</v>
      </c>
      <c r="AI22" s="22">
        <v>7687</v>
      </c>
      <c r="AJ22" s="22">
        <v>5565</v>
      </c>
      <c r="AK22" s="25">
        <v>30</v>
      </c>
      <c r="AL22" s="22">
        <v>5425</v>
      </c>
      <c r="AM22" s="23">
        <v>1374</v>
      </c>
      <c r="AN22" s="71" t="s">
        <v>0</v>
      </c>
    </row>
    <row r="23" spans="2:40" ht="13.75" customHeight="1">
      <c r="B23" s="14">
        <v>1960</v>
      </c>
      <c r="C23" s="19">
        <v>958629</v>
      </c>
      <c r="D23" s="19">
        <v>2562</v>
      </c>
      <c r="E23" s="19">
        <v>4293</v>
      </c>
      <c r="F23" s="22">
        <v>129</v>
      </c>
      <c r="G23" s="22">
        <v>1343</v>
      </c>
      <c r="H23" s="22">
        <v>139</v>
      </c>
      <c r="I23" s="19">
        <v>65761</v>
      </c>
      <c r="J23" s="19">
        <v>43269</v>
      </c>
      <c r="K23" s="19">
        <v>6572</v>
      </c>
      <c r="L23" s="21">
        <v>92</v>
      </c>
      <c r="M23" s="21">
        <v>519984</v>
      </c>
      <c r="N23" s="19">
        <v>75888</v>
      </c>
      <c r="O23" s="19">
        <v>37512</v>
      </c>
      <c r="P23" s="19">
        <v>21188</v>
      </c>
      <c r="Q23" s="19">
        <v>2284</v>
      </c>
      <c r="R23" s="19">
        <v>310</v>
      </c>
      <c r="S23" s="19">
        <v>12282</v>
      </c>
      <c r="T23" s="19">
        <v>6020</v>
      </c>
      <c r="U23" s="19">
        <v>2415</v>
      </c>
      <c r="V23" s="20" t="s">
        <v>0</v>
      </c>
      <c r="W23" s="32">
        <v>1541</v>
      </c>
      <c r="X23" s="14">
        <v>1960</v>
      </c>
      <c r="Y23" s="24" t="s">
        <v>0</v>
      </c>
      <c r="Z23" s="25">
        <v>116911</v>
      </c>
      <c r="AA23" s="24" t="s">
        <v>0</v>
      </c>
      <c r="AB23" s="23">
        <v>2079</v>
      </c>
      <c r="AC23" s="22">
        <v>1434</v>
      </c>
      <c r="AD23" s="22">
        <v>8178</v>
      </c>
      <c r="AE23" s="22">
        <v>1005</v>
      </c>
      <c r="AF23" s="22">
        <v>166</v>
      </c>
      <c r="AG23" s="22">
        <v>2048</v>
      </c>
      <c r="AH23" s="22">
        <v>8677</v>
      </c>
      <c r="AI23" s="22">
        <v>7431</v>
      </c>
      <c r="AJ23" s="22">
        <v>6061</v>
      </c>
      <c r="AK23" s="25">
        <v>18</v>
      </c>
      <c r="AL23" s="22">
        <v>5914</v>
      </c>
      <c r="AM23" s="23">
        <v>1371</v>
      </c>
      <c r="AN23" s="71" t="s">
        <v>0</v>
      </c>
    </row>
    <row r="24" spans="2:40" ht="13.75" customHeight="1">
      <c r="B24" s="14"/>
      <c r="C24" s="19"/>
      <c r="D24" s="19"/>
      <c r="E24" s="19"/>
      <c r="F24" s="22"/>
      <c r="G24" s="22"/>
      <c r="H24" s="22"/>
      <c r="I24" s="19"/>
      <c r="J24" s="19"/>
      <c r="K24" s="19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20"/>
      <c r="W24" s="32"/>
      <c r="X24" s="14"/>
      <c r="Y24" s="24"/>
      <c r="Z24" s="25"/>
      <c r="AA24" s="24"/>
      <c r="AB24" s="23"/>
      <c r="AC24" s="22"/>
      <c r="AD24" s="22"/>
      <c r="AE24" s="22"/>
      <c r="AF24" s="22"/>
      <c r="AG24" s="22"/>
      <c r="AH24" s="22"/>
      <c r="AI24" s="22"/>
      <c r="AJ24" s="22"/>
      <c r="AK24" s="25"/>
      <c r="AL24" s="22"/>
      <c r="AM24" s="23"/>
      <c r="AN24" s="71"/>
    </row>
    <row r="25" spans="2:40" ht="13.75" customHeight="1">
      <c r="B25" s="14">
        <v>1961</v>
      </c>
      <c r="C25" s="19">
        <v>1019963</v>
      </c>
      <c r="D25" s="19">
        <v>2565</v>
      </c>
      <c r="E25" s="19">
        <v>3849</v>
      </c>
      <c r="F25" s="22">
        <v>88</v>
      </c>
      <c r="G25" s="22">
        <v>1362</v>
      </c>
      <c r="H25" s="22">
        <v>156</v>
      </c>
      <c r="I25" s="19">
        <v>65751</v>
      </c>
      <c r="J25" s="19">
        <v>44617</v>
      </c>
      <c r="K25" s="19">
        <v>6699</v>
      </c>
      <c r="L25" s="21">
        <v>90</v>
      </c>
      <c r="M25" s="21">
        <v>561746</v>
      </c>
      <c r="N25" s="19">
        <v>75670</v>
      </c>
      <c r="O25" s="19">
        <v>41657</v>
      </c>
      <c r="P25" s="19">
        <v>20758</v>
      </c>
      <c r="Q25" s="19">
        <v>2296</v>
      </c>
      <c r="R25" s="19">
        <v>378</v>
      </c>
      <c r="S25" s="19">
        <v>12768</v>
      </c>
      <c r="T25" s="19">
        <v>6166</v>
      </c>
      <c r="U25" s="19">
        <v>2819</v>
      </c>
      <c r="V25" s="20" t="s">
        <v>0</v>
      </c>
      <c r="W25" s="32">
        <v>1674</v>
      </c>
      <c r="X25" s="14">
        <v>1961</v>
      </c>
      <c r="Y25" s="24" t="s">
        <v>0</v>
      </c>
      <c r="Z25" s="25">
        <v>127416</v>
      </c>
      <c r="AA25" s="24" t="s">
        <v>0</v>
      </c>
      <c r="AB25" s="23">
        <v>1944</v>
      </c>
      <c r="AC25" s="22">
        <v>1476</v>
      </c>
      <c r="AD25" s="22">
        <v>8630</v>
      </c>
      <c r="AE25" s="22">
        <v>1671</v>
      </c>
      <c r="AF25" s="22">
        <v>186</v>
      </c>
      <c r="AG25" s="22">
        <v>2130</v>
      </c>
      <c r="AH25" s="22">
        <v>8488</v>
      </c>
      <c r="AI25" s="22">
        <v>7034</v>
      </c>
      <c r="AJ25" s="22">
        <v>7989</v>
      </c>
      <c r="AK25" s="25">
        <v>24</v>
      </c>
      <c r="AL25" s="22">
        <v>7847</v>
      </c>
      <c r="AM25" s="23">
        <v>1840</v>
      </c>
      <c r="AN25" s="71" t="s">
        <v>0</v>
      </c>
    </row>
    <row r="26" spans="2:40" ht="13.75" customHeight="1">
      <c r="B26" s="14">
        <v>1962</v>
      </c>
      <c r="C26" s="19">
        <v>1022512</v>
      </c>
      <c r="D26" s="19">
        <v>2283</v>
      </c>
      <c r="E26" s="19">
        <v>3492</v>
      </c>
      <c r="F26" s="22">
        <v>80</v>
      </c>
      <c r="G26" s="22">
        <v>1238</v>
      </c>
      <c r="H26" s="22">
        <v>118</v>
      </c>
      <c r="I26" s="19">
        <v>61477</v>
      </c>
      <c r="J26" s="19">
        <v>42182</v>
      </c>
      <c r="K26" s="19">
        <v>5857</v>
      </c>
      <c r="L26" s="21">
        <v>110</v>
      </c>
      <c r="M26" s="21">
        <v>574645</v>
      </c>
      <c r="N26" s="19">
        <v>70662</v>
      </c>
      <c r="O26" s="19">
        <v>41031</v>
      </c>
      <c r="P26" s="19">
        <v>17991</v>
      </c>
      <c r="Q26" s="19">
        <v>2172</v>
      </c>
      <c r="R26" s="19">
        <v>403</v>
      </c>
      <c r="S26" s="19">
        <v>11019</v>
      </c>
      <c r="T26" s="19">
        <v>5839</v>
      </c>
      <c r="U26" s="19">
        <v>2933</v>
      </c>
      <c r="V26" s="20" t="s">
        <v>0</v>
      </c>
      <c r="W26" s="32">
        <v>1987</v>
      </c>
      <c r="X26" s="14">
        <v>1962</v>
      </c>
      <c r="Y26" s="24" t="s">
        <v>0</v>
      </c>
      <c r="Z26" s="25">
        <v>137047</v>
      </c>
      <c r="AA26" s="24" t="s">
        <v>0</v>
      </c>
      <c r="AB26" s="23">
        <v>1737</v>
      </c>
      <c r="AC26" s="22">
        <v>1217</v>
      </c>
      <c r="AD26" s="22">
        <v>8627</v>
      </c>
      <c r="AE26" s="22">
        <v>1356</v>
      </c>
      <c r="AF26" s="22">
        <v>222</v>
      </c>
      <c r="AG26" s="22">
        <v>1804</v>
      </c>
      <c r="AH26" s="22">
        <v>8591</v>
      </c>
      <c r="AI26" s="22">
        <v>6494</v>
      </c>
      <c r="AJ26" s="22">
        <v>7683</v>
      </c>
      <c r="AK26" s="25">
        <v>35</v>
      </c>
      <c r="AL26" s="22">
        <v>7536</v>
      </c>
      <c r="AM26" s="23">
        <v>1792</v>
      </c>
      <c r="AN26" s="71" t="s">
        <v>0</v>
      </c>
    </row>
    <row r="27" spans="2:40" ht="13.75" customHeight="1">
      <c r="B27" s="14">
        <v>1963</v>
      </c>
      <c r="C27" s="19">
        <v>1045417</v>
      </c>
      <c r="D27" s="19">
        <v>2222</v>
      </c>
      <c r="E27" s="19">
        <v>3358</v>
      </c>
      <c r="F27" s="22">
        <v>76</v>
      </c>
      <c r="G27" s="22">
        <v>1065</v>
      </c>
      <c r="H27" s="22">
        <v>104</v>
      </c>
      <c r="I27" s="19">
        <v>57312</v>
      </c>
      <c r="J27" s="19">
        <v>43520</v>
      </c>
      <c r="K27" s="19">
        <v>6132</v>
      </c>
      <c r="L27" s="21">
        <v>147</v>
      </c>
      <c r="M27" s="21">
        <v>574583</v>
      </c>
      <c r="N27" s="19">
        <v>64430</v>
      </c>
      <c r="O27" s="19">
        <v>38065</v>
      </c>
      <c r="P27" s="19">
        <v>15053</v>
      </c>
      <c r="Q27" s="19">
        <v>1973</v>
      </c>
      <c r="R27" s="19">
        <v>277</v>
      </c>
      <c r="S27" s="19">
        <v>9772</v>
      </c>
      <c r="T27" s="19">
        <v>6011</v>
      </c>
      <c r="U27" s="19">
        <v>4066</v>
      </c>
      <c r="V27" s="20" t="s">
        <v>0</v>
      </c>
      <c r="W27" s="32">
        <v>1743</v>
      </c>
      <c r="X27" s="14">
        <v>1963</v>
      </c>
      <c r="Y27" s="24" t="s">
        <v>0</v>
      </c>
      <c r="Z27" s="25">
        <v>177210</v>
      </c>
      <c r="AA27" s="24" t="s">
        <v>0</v>
      </c>
      <c r="AB27" s="23">
        <v>1598</v>
      </c>
      <c r="AC27" s="22">
        <v>1281</v>
      </c>
      <c r="AD27" s="22">
        <v>7697</v>
      </c>
      <c r="AE27" s="22">
        <v>1303</v>
      </c>
      <c r="AF27" s="22">
        <v>325</v>
      </c>
      <c r="AG27" s="22">
        <v>1683</v>
      </c>
      <c r="AH27" s="22">
        <v>8583</v>
      </c>
      <c r="AI27" s="22">
        <v>6354</v>
      </c>
      <c r="AJ27" s="22">
        <v>7045</v>
      </c>
      <c r="AK27" s="25">
        <v>30</v>
      </c>
      <c r="AL27" s="22">
        <v>6906</v>
      </c>
      <c r="AM27" s="23">
        <v>1790</v>
      </c>
      <c r="AN27" s="71" t="s">
        <v>0</v>
      </c>
    </row>
    <row r="28" spans="2:40" ht="13.75" customHeight="1">
      <c r="B28" s="14">
        <v>1964</v>
      </c>
      <c r="C28" s="19">
        <v>1107374</v>
      </c>
      <c r="D28" s="19">
        <v>2299</v>
      </c>
      <c r="E28" s="19">
        <v>3200</v>
      </c>
      <c r="F28" s="22">
        <v>85</v>
      </c>
      <c r="G28" s="22">
        <v>1172</v>
      </c>
      <c r="H28" s="22">
        <v>121</v>
      </c>
      <c r="I28" s="19">
        <v>58934</v>
      </c>
      <c r="J28" s="19">
        <v>45664</v>
      </c>
      <c r="K28" s="19">
        <v>6790</v>
      </c>
      <c r="L28" s="21">
        <v>135</v>
      </c>
      <c r="M28" s="21">
        <v>575420</v>
      </c>
      <c r="N28" s="19">
        <v>69702</v>
      </c>
      <c r="O28" s="19">
        <v>37129</v>
      </c>
      <c r="P28" s="19">
        <v>16089</v>
      </c>
      <c r="Q28" s="19">
        <v>1992</v>
      </c>
      <c r="R28" s="19">
        <v>429</v>
      </c>
      <c r="S28" s="19">
        <v>9848</v>
      </c>
      <c r="T28" s="19">
        <v>6575</v>
      </c>
      <c r="U28" s="19">
        <v>4115</v>
      </c>
      <c r="V28" s="20" t="s">
        <v>0</v>
      </c>
      <c r="W28" s="32">
        <v>2350</v>
      </c>
      <c r="X28" s="14">
        <v>1964</v>
      </c>
      <c r="Y28" s="24" t="s">
        <v>0</v>
      </c>
      <c r="Z28" s="25">
        <v>222206</v>
      </c>
      <c r="AA28" s="24" t="s">
        <v>0</v>
      </c>
      <c r="AB28" s="23">
        <v>1479</v>
      </c>
      <c r="AC28" s="22">
        <v>1316</v>
      </c>
      <c r="AD28" s="22">
        <v>7701</v>
      </c>
      <c r="AE28" s="22">
        <v>2149</v>
      </c>
      <c r="AF28" s="22">
        <v>255</v>
      </c>
      <c r="AG28" s="22">
        <v>1719</v>
      </c>
      <c r="AH28" s="22">
        <v>9394</v>
      </c>
      <c r="AI28" s="22">
        <v>5961</v>
      </c>
      <c r="AJ28" s="22">
        <v>9147</v>
      </c>
      <c r="AK28" s="25">
        <v>15</v>
      </c>
      <c r="AL28" s="22">
        <v>9038</v>
      </c>
      <c r="AM28" s="23">
        <v>3072</v>
      </c>
      <c r="AN28" s="71" t="s">
        <v>0</v>
      </c>
    </row>
    <row r="29" spans="2:40" ht="13.75" customHeight="1">
      <c r="B29" s="14">
        <v>1965</v>
      </c>
      <c r="C29" s="19">
        <v>1069617</v>
      </c>
      <c r="D29" s="19">
        <v>2228</v>
      </c>
      <c r="E29" s="19">
        <v>3278</v>
      </c>
      <c r="F29" s="22">
        <v>94</v>
      </c>
      <c r="G29" s="22">
        <v>1162</v>
      </c>
      <c r="H29" s="22">
        <v>130</v>
      </c>
      <c r="I29" s="19">
        <v>56202</v>
      </c>
      <c r="J29" s="19">
        <v>42638</v>
      </c>
      <c r="K29" s="19">
        <v>5954</v>
      </c>
      <c r="L29" s="21">
        <v>103</v>
      </c>
      <c r="M29" s="21">
        <v>514805</v>
      </c>
      <c r="N29" s="19">
        <v>72731</v>
      </c>
      <c r="O29" s="19">
        <v>31914</v>
      </c>
      <c r="P29" s="19">
        <v>14369</v>
      </c>
      <c r="Q29" s="19">
        <v>1798</v>
      </c>
      <c r="R29" s="19">
        <v>350</v>
      </c>
      <c r="S29" s="19">
        <v>8314</v>
      </c>
      <c r="T29" s="19">
        <v>6330</v>
      </c>
      <c r="U29" s="19">
        <v>4490</v>
      </c>
      <c r="V29" s="20" t="s">
        <v>0</v>
      </c>
      <c r="W29" s="32">
        <v>3160</v>
      </c>
      <c r="X29" s="14">
        <v>1965</v>
      </c>
      <c r="Y29" s="24" t="s">
        <v>0</v>
      </c>
      <c r="Z29" s="25">
        <v>256621</v>
      </c>
      <c r="AA29" s="24" t="s">
        <v>0</v>
      </c>
      <c r="AB29" s="23">
        <v>1317</v>
      </c>
      <c r="AC29" s="22">
        <v>1307</v>
      </c>
      <c r="AD29" s="22">
        <v>8151</v>
      </c>
      <c r="AE29" s="22">
        <v>1820</v>
      </c>
      <c r="AF29" s="22">
        <v>247</v>
      </c>
      <c r="AG29" s="22">
        <v>2106</v>
      </c>
      <c r="AH29" s="22">
        <v>8613</v>
      </c>
      <c r="AI29" s="22">
        <v>5007</v>
      </c>
      <c r="AJ29" s="22">
        <v>8459</v>
      </c>
      <c r="AK29" s="25">
        <v>14</v>
      </c>
      <c r="AL29" s="22">
        <v>8339</v>
      </c>
      <c r="AM29" s="23">
        <v>4751</v>
      </c>
      <c r="AN29" s="71" t="s">
        <v>0</v>
      </c>
    </row>
    <row r="30" spans="2:40" ht="13.75" customHeight="1">
      <c r="B30" s="14"/>
      <c r="C30" s="19"/>
      <c r="D30" s="19"/>
      <c r="E30" s="19"/>
      <c r="F30" s="22"/>
      <c r="G30" s="22"/>
      <c r="H30" s="22"/>
      <c r="I30" s="19"/>
      <c r="J30" s="19"/>
      <c r="K30" s="19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20"/>
      <c r="W30" s="32"/>
      <c r="X30" s="14"/>
      <c r="Y30" s="24"/>
      <c r="Z30" s="25"/>
      <c r="AA30" s="20"/>
      <c r="AB30" s="23"/>
      <c r="AC30" s="22"/>
      <c r="AD30" s="22"/>
      <c r="AE30" s="22"/>
      <c r="AF30" s="22"/>
      <c r="AG30" s="22"/>
      <c r="AH30" s="22"/>
      <c r="AI30" s="22"/>
      <c r="AJ30" s="22"/>
      <c r="AK30" s="25"/>
      <c r="AL30" s="22"/>
      <c r="AM30" s="23"/>
      <c r="AN30" s="71"/>
    </row>
    <row r="31" spans="2:40" ht="13.75" customHeight="1">
      <c r="B31" s="14">
        <v>1966</v>
      </c>
      <c r="C31" s="19">
        <v>1051608</v>
      </c>
      <c r="D31" s="19">
        <v>2124</v>
      </c>
      <c r="E31" s="19">
        <v>2941</v>
      </c>
      <c r="F31" s="22">
        <v>116</v>
      </c>
      <c r="G31" s="22">
        <v>1035</v>
      </c>
      <c r="H31" s="22">
        <v>147</v>
      </c>
      <c r="I31" s="19">
        <v>55424</v>
      </c>
      <c r="J31" s="19">
        <v>39169</v>
      </c>
      <c r="K31" s="19">
        <v>5377</v>
      </c>
      <c r="L31" s="21">
        <v>151</v>
      </c>
      <c r="M31" s="21">
        <v>484549</v>
      </c>
      <c r="N31" s="19">
        <v>63688</v>
      </c>
      <c r="O31" s="19">
        <v>24419</v>
      </c>
      <c r="P31" s="19">
        <v>12668</v>
      </c>
      <c r="Q31" s="19">
        <v>1783</v>
      </c>
      <c r="R31" s="19">
        <v>402</v>
      </c>
      <c r="S31" s="19">
        <v>7002</v>
      </c>
      <c r="T31" s="19">
        <v>6258</v>
      </c>
      <c r="U31" s="19">
        <v>2973</v>
      </c>
      <c r="V31" s="20" t="s">
        <v>0</v>
      </c>
      <c r="W31" s="32">
        <v>4908</v>
      </c>
      <c r="X31" s="14">
        <v>1966</v>
      </c>
      <c r="Y31" s="24" t="s">
        <v>0</v>
      </c>
      <c r="Z31" s="25">
        <v>297146</v>
      </c>
      <c r="AA31" s="22">
        <v>295378</v>
      </c>
      <c r="AB31" s="23">
        <v>1008</v>
      </c>
      <c r="AC31" s="22">
        <v>1225</v>
      </c>
      <c r="AD31" s="22">
        <v>6764</v>
      </c>
      <c r="AE31" s="22">
        <v>1671</v>
      </c>
      <c r="AF31" s="22">
        <v>275</v>
      </c>
      <c r="AG31" s="22">
        <v>2193</v>
      </c>
      <c r="AH31" s="22">
        <v>8284</v>
      </c>
      <c r="AI31" s="22">
        <v>4557</v>
      </c>
      <c r="AJ31" s="22">
        <v>7243</v>
      </c>
      <c r="AK31" s="25">
        <v>61</v>
      </c>
      <c r="AL31" s="22">
        <v>7053</v>
      </c>
      <c r="AM31" s="23">
        <v>5115</v>
      </c>
      <c r="AN31" s="72">
        <v>204</v>
      </c>
    </row>
    <row r="32" spans="2:40" ht="13.75" customHeight="1">
      <c r="B32" s="14">
        <v>1967</v>
      </c>
      <c r="C32" s="19">
        <v>1077103</v>
      </c>
      <c r="D32" s="19">
        <v>2014</v>
      </c>
      <c r="E32" s="19">
        <v>2481</v>
      </c>
      <c r="F32" s="22">
        <v>84</v>
      </c>
      <c r="G32" s="22">
        <v>978</v>
      </c>
      <c r="H32" s="22">
        <v>140</v>
      </c>
      <c r="I32" s="19">
        <v>54979</v>
      </c>
      <c r="J32" s="19">
        <v>35702</v>
      </c>
      <c r="K32" s="19">
        <v>4409</v>
      </c>
      <c r="L32" s="21">
        <v>115</v>
      </c>
      <c r="M32" s="21">
        <v>450144</v>
      </c>
      <c r="N32" s="19">
        <v>54901</v>
      </c>
      <c r="O32" s="19">
        <v>18470</v>
      </c>
      <c r="P32" s="19">
        <v>9696</v>
      </c>
      <c r="Q32" s="19">
        <v>1459</v>
      </c>
      <c r="R32" s="19">
        <v>226</v>
      </c>
      <c r="S32" s="19">
        <v>5401</v>
      </c>
      <c r="T32" s="19">
        <v>5976</v>
      </c>
      <c r="U32" s="19">
        <v>3058</v>
      </c>
      <c r="V32" s="20" t="s">
        <v>0</v>
      </c>
      <c r="W32" s="32">
        <v>5295</v>
      </c>
      <c r="X32" s="14">
        <v>1967</v>
      </c>
      <c r="Y32" s="24" t="s">
        <v>0</v>
      </c>
      <c r="Z32" s="25">
        <v>386184</v>
      </c>
      <c r="AA32" s="22">
        <v>384190</v>
      </c>
      <c r="AB32" s="23">
        <v>915</v>
      </c>
      <c r="AC32" s="22">
        <v>1061</v>
      </c>
      <c r="AD32" s="22">
        <v>6939</v>
      </c>
      <c r="AE32" s="22">
        <v>1054</v>
      </c>
      <c r="AF32" s="22">
        <v>263</v>
      </c>
      <c r="AG32" s="22">
        <v>2519</v>
      </c>
      <c r="AH32" s="22">
        <v>8355</v>
      </c>
      <c r="AI32" s="22">
        <v>4457</v>
      </c>
      <c r="AJ32" s="22">
        <v>5099</v>
      </c>
      <c r="AK32" s="25">
        <v>20</v>
      </c>
      <c r="AL32" s="22">
        <v>4981</v>
      </c>
      <c r="AM32" s="23">
        <v>3816</v>
      </c>
      <c r="AN32" s="72">
        <v>101</v>
      </c>
    </row>
    <row r="33" spans="2:40" ht="13.75" customHeight="1">
      <c r="B33" s="14">
        <v>1968</v>
      </c>
      <c r="C33" s="19">
        <v>1205371</v>
      </c>
      <c r="D33" s="19">
        <v>2117</v>
      </c>
      <c r="E33" s="19">
        <v>2407</v>
      </c>
      <c r="F33" s="22">
        <v>76</v>
      </c>
      <c r="G33" s="22">
        <v>925</v>
      </c>
      <c r="H33" s="22">
        <v>143</v>
      </c>
      <c r="I33" s="19">
        <v>53357</v>
      </c>
      <c r="J33" s="19">
        <v>33950</v>
      </c>
      <c r="K33" s="19">
        <v>4092</v>
      </c>
      <c r="L33" s="21">
        <v>144</v>
      </c>
      <c r="M33" s="21">
        <v>463167</v>
      </c>
      <c r="N33" s="19">
        <v>53749</v>
      </c>
      <c r="O33" s="19">
        <v>15930</v>
      </c>
      <c r="P33" s="19">
        <v>8986</v>
      </c>
      <c r="Q33" s="19">
        <v>1425</v>
      </c>
      <c r="R33" s="19">
        <v>372</v>
      </c>
      <c r="S33" s="19">
        <v>4340</v>
      </c>
      <c r="T33" s="19">
        <v>5656</v>
      </c>
      <c r="U33" s="19">
        <v>3122</v>
      </c>
      <c r="V33" s="19">
        <v>1661</v>
      </c>
      <c r="W33" s="32">
        <v>3368</v>
      </c>
      <c r="X33" s="14">
        <v>1968</v>
      </c>
      <c r="Y33" s="24" t="s">
        <v>0</v>
      </c>
      <c r="Z33" s="25">
        <v>510270</v>
      </c>
      <c r="AA33" s="22">
        <v>507964</v>
      </c>
      <c r="AB33" s="23">
        <v>1064</v>
      </c>
      <c r="AC33" s="22">
        <v>1200</v>
      </c>
      <c r="AD33" s="22">
        <v>6771</v>
      </c>
      <c r="AE33" s="22">
        <v>2063</v>
      </c>
      <c r="AF33" s="22">
        <v>256</v>
      </c>
      <c r="AG33" s="22">
        <v>2431</v>
      </c>
      <c r="AH33" s="22">
        <v>8022</v>
      </c>
      <c r="AI33" s="22">
        <v>4302</v>
      </c>
      <c r="AJ33" s="22">
        <v>5214</v>
      </c>
      <c r="AK33" s="25">
        <v>20</v>
      </c>
      <c r="AL33" s="22">
        <v>5047</v>
      </c>
      <c r="AM33" s="23">
        <v>3860</v>
      </c>
      <c r="AN33" s="72">
        <v>69</v>
      </c>
    </row>
    <row r="34" spans="2:40" ht="13.75" customHeight="1">
      <c r="B34" s="14">
        <v>1969</v>
      </c>
      <c r="C34" s="19">
        <v>1269193</v>
      </c>
      <c r="D34" s="19">
        <v>2032</v>
      </c>
      <c r="E34" s="19">
        <v>2277</v>
      </c>
      <c r="F34" s="22">
        <v>60</v>
      </c>
      <c r="G34" s="22">
        <v>926</v>
      </c>
      <c r="H34" s="22">
        <v>143</v>
      </c>
      <c r="I34" s="19">
        <v>49880</v>
      </c>
      <c r="J34" s="19">
        <v>30525</v>
      </c>
      <c r="K34" s="19">
        <v>3753</v>
      </c>
      <c r="L34" s="21">
        <v>325</v>
      </c>
      <c r="M34" s="21">
        <v>453629</v>
      </c>
      <c r="N34" s="19">
        <v>52635</v>
      </c>
      <c r="O34" s="19">
        <v>14629</v>
      </c>
      <c r="P34" s="19">
        <v>8432</v>
      </c>
      <c r="Q34" s="19">
        <v>1496</v>
      </c>
      <c r="R34" s="19">
        <v>332</v>
      </c>
      <c r="S34" s="19">
        <v>3839</v>
      </c>
      <c r="T34" s="19">
        <v>5269</v>
      </c>
      <c r="U34" s="19">
        <v>3139</v>
      </c>
      <c r="V34" s="19">
        <v>1428</v>
      </c>
      <c r="W34" s="32">
        <v>3974</v>
      </c>
      <c r="X34" s="14">
        <v>1969</v>
      </c>
      <c r="Y34" s="24" t="s">
        <v>0</v>
      </c>
      <c r="Z34" s="25">
        <v>596283</v>
      </c>
      <c r="AA34" s="22">
        <v>594010</v>
      </c>
      <c r="AB34" s="23">
        <v>965</v>
      </c>
      <c r="AC34" s="22">
        <v>1045</v>
      </c>
      <c r="AD34" s="22">
        <v>6011</v>
      </c>
      <c r="AE34" s="22">
        <v>1801</v>
      </c>
      <c r="AF34" s="22">
        <v>334</v>
      </c>
      <c r="AG34" s="22">
        <v>2747</v>
      </c>
      <c r="AH34" s="22">
        <v>7611</v>
      </c>
      <c r="AI34" s="22">
        <v>3963</v>
      </c>
      <c r="AJ34" s="22">
        <v>5493</v>
      </c>
      <c r="AK34" s="25">
        <v>10</v>
      </c>
      <c r="AL34" s="22">
        <v>5388</v>
      </c>
      <c r="AM34" s="23">
        <v>3454</v>
      </c>
      <c r="AN34" s="72">
        <v>88</v>
      </c>
    </row>
    <row r="35" spans="2:40" ht="13.75" customHeight="1">
      <c r="B35" s="14">
        <v>1970</v>
      </c>
      <c r="C35" s="19">
        <v>1362692</v>
      </c>
      <c r="D35" s="19">
        <v>1927</v>
      </c>
      <c r="E35" s="19">
        <v>2179</v>
      </c>
      <c r="F35" s="22">
        <v>40</v>
      </c>
      <c r="G35" s="22">
        <v>877</v>
      </c>
      <c r="H35" s="22">
        <v>132</v>
      </c>
      <c r="I35" s="19">
        <v>46179</v>
      </c>
      <c r="J35" s="19">
        <v>29501</v>
      </c>
      <c r="K35" s="19">
        <v>3636</v>
      </c>
      <c r="L35" s="21">
        <v>219</v>
      </c>
      <c r="M35" s="21">
        <v>493240</v>
      </c>
      <c r="N35" s="19">
        <v>52766</v>
      </c>
      <c r="O35" s="19">
        <v>15626</v>
      </c>
      <c r="P35" s="19">
        <v>8898</v>
      </c>
      <c r="Q35" s="19">
        <v>1898</v>
      </c>
      <c r="R35" s="19">
        <v>320</v>
      </c>
      <c r="S35" s="19">
        <v>3682</v>
      </c>
      <c r="T35" s="19">
        <v>4747</v>
      </c>
      <c r="U35" s="19">
        <v>2839</v>
      </c>
      <c r="V35" s="19">
        <v>1613</v>
      </c>
      <c r="W35" s="32">
        <v>3998</v>
      </c>
      <c r="X35" s="14">
        <v>1970</v>
      </c>
      <c r="Y35" s="24" t="s">
        <v>0</v>
      </c>
      <c r="Z35" s="25">
        <v>654922</v>
      </c>
      <c r="AA35" s="22">
        <v>652614</v>
      </c>
      <c r="AB35" s="23">
        <v>667</v>
      </c>
      <c r="AC35" s="22">
        <v>1355</v>
      </c>
      <c r="AD35" s="22">
        <v>5756</v>
      </c>
      <c r="AE35" s="22">
        <v>1276</v>
      </c>
      <c r="AF35" s="22">
        <v>344</v>
      </c>
      <c r="AG35" s="22">
        <v>2348</v>
      </c>
      <c r="AH35" s="22">
        <v>7275</v>
      </c>
      <c r="AI35" s="22">
        <v>3469</v>
      </c>
      <c r="AJ35" s="22">
        <v>6733</v>
      </c>
      <c r="AK35" s="25">
        <v>77</v>
      </c>
      <c r="AL35" s="22">
        <v>6554</v>
      </c>
      <c r="AM35" s="23">
        <v>4195</v>
      </c>
      <c r="AN35" s="72">
        <v>80</v>
      </c>
    </row>
    <row r="36" spans="2:40" ht="13.75" customHeight="1">
      <c r="B36" s="14"/>
      <c r="C36" s="19"/>
      <c r="D36" s="19"/>
      <c r="E36" s="19"/>
      <c r="F36" s="22"/>
      <c r="G36" s="22"/>
      <c r="H36" s="22"/>
      <c r="I36" s="19"/>
      <c r="J36" s="19"/>
      <c r="K36" s="19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32"/>
      <c r="X36" s="14"/>
      <c r="Y36" s="24"/>
      <c r="Z36" s="25"/>
      <c r="AA36" s="22"/>
      <c r="AB36" s="23"/>
      <c r="AC36" s="22"/>
      <c r="AD36" s="22"/>
      <c r="AE36" s="22"/>
      <c r="AF36" s="22"/>
      <c r="AG36" s="22"/>
      <c r="AH36" s="22"/>
      <c r="AI36" s="22"/>
      <c r="AJ36" s="22"/>
      <c r="AK36" s="25"/>
      <c r="AL36" s="22"/>
      <c r="AM36" s="23"/>
      <c r="AN36" s="72"/>
    </row>
    <row r="37" spans="2:40" ht="13.75" customHeight="1">
      <c r="B37" s="14">
        <v>1971</v>
      </c>
      <c r="C37" s="19">
        <v>1321242</v>
      </c>
      <c r="D37" s="19">
        <v>1852</v>
      </c>
      <c r="E37" s="19">
        <v>1966</v>
      </c>
      <c r="F37" s="22">
        <v>45</v>
      </c>
      <c r="G37" s="22">
        <v>773</v>
      </c>
      <c r="H37" s="22">
        <v>141</v>
      </c>
      <c r="I37" s="19">
        <v>42073</v>
      </c>
      <c r="J37" s="19">
        <v>26533</v>
      </c>
      <c r="K37" s="19">
        <v>3130</v>
      </c>
      <c r="L37" s="21">
        <v>259</v>
      </c>
      <c r="M37" s="21">
        <v>494921</v>
      </c>
      <c r="N37" s="19">
        <v>46033</v>
      </c>
      <c r="O37" s="19">
        <v>14446</v>
      </c>
      <c r="P37" s="19">
        <v>7604</v>
      </c>
      <c r="Q37" s="19">
        <v>2165</v>
      </c>
      <c r="R37" s="19">
        <v>296</v>
      </c>
      <c r="S37" s="19">
        <v>3156</v>
      </c>
      <c r="T37" s="19">
        <v>4456</v>
      </c>
      <c r="U37" s="19">
        <v>2862</v>
      </c>
      <c r="V37" s="19">
        <v>1477</v>
      </c>
      <c r="W37" s="32">
        <v>3581</v>
      </c>
      <c r="X37" s="14">
        <v>1971</v>
      </c>
      <c r="Y37" s="24" t="s">
        <v>0</v>
      </c>
      <c r="Z37" s="25">
        <v>633352</v>
      </c>
      <c r="AA37" s="22">
        <v>631215</v>
      </c>
      <c r="AB37" s="23">
        <v>620</v>
      </c>
      <c r="AC37" s="22">
        <v>1373</v>
      </c>
      <c r="AD37" s="22">
        <v>4891</v>
      </c>
      <c r="AE37" s="22">
        <v>709</v>
      </c>
      <c r="AF37" s="22">
        <v>281</v>
      </c>
      <c r="AG37" s="22">
        <v>2444</v>
      </c>
      <c r="AH37" s="22">
        <v>6870</v>
      </c>
      <c r="AI37" s="22">
        <v>3283</v>
      </c>
      <c r="AJ37" s="22">
        <v>6142</v>
      </c>
      <c r="AK37" s="25">
        <v>36</v>
      </c>
      <c r="AL37" s="22">
        <v>6017</v>
      </c>
      <c r="AM37" s="23">
        <v>3802</v>
      </c>
      <c r="AN37" s="72">
        <v>42</v>
      </c>
    </row>
    <row r="38" spans="2:40" ht="13.75" customHeight="1">
      <c r="B38" s="14">
        <v>1972</v>
      </c>
      <c r="C38" s="19">
        <v>1294920</v>
      </c>
      <c r="D38" s="19">
        <v>2009</v>
      </c>
      <c r="E38" s="19">
        <v>2051</v>
      </c>
      <c r="F38" s="22">
        <v>41</v>
      </c>
      <c r="G38" s="22">
        <v>826</v>
      </c>
      <c r="H38" s="22">
        <v>135</v>
      </c>
      <c r="I38" s="19">
        <v>39593</v>
      </c>
      <c r="J38" s="19">
        <v>24814</v>
      </c>
      <c r="K38" s="19">
        <v>2893</v>
      </c>
      <c r="L38" s="21">
        <v>177</v>
      </c>
      <c r="M38" s="21">
        <v>503935</v>
      </c>
      <c r="N38" s="19">
        <v>52464</v>
      </c>
      <c r="O38" s="19">
        <v>13472</v>
      </c>
      <c r="P38" s="19">
        <v>8948</v>
      </c>
      <c r="Q38" s="19">
        <v>3374</v>
      </c>
      <c r="R38" s="19">
        <v>257</v>
      </c>
      <c r="S38" s="19">
        <v>2911</v>
      </c>
      <c r="T38" s="19">
        <v>4334</v>
      </c>
      <c r="U38" s="19">
        <v>2646</v>
      </c>
      <c r="V38" s="19">
        <v>1641</v>
      </c>
      <c r="W38" s="32">
        <v>3298</v>
      </c>
      <c r="X38" s="14">
        <v>1972</v>
      </c>
      <c r="Y38" s="24" t="s">
        <v>0</v>
      </c>
      <c r="Z38" s="25">
        <v>596597</v>
      </c>
      <c r="AA38" s="22">
        <v>594542</v>
      </c>
      <c r="AB38" s="23">
        <v>529</v>
      </c>
      <c r="AC38" s="22">
        <v>1412</v>
      </c>
      <c r="AD38" s="22">
        <v>4352</v>
      </c>
      <c r="AE38" s="22">
        <v>1141</v>
      </c>
      <c r="AF38" s="22">
        <v>281</v>
      </c>
      <c r="AG38" s="22">
        <v>2289</v>
      </c>
      <c r="AH38" s="22">
        <v>6934</v>
      </c>
      <c r="AI38" s="22">
        <v>3241</v>
      </c>
      <c r="AJ38" s="22">
        <v>5550</v>
      </c>
      <c r="AK38" s="25">
        <v>50</v>
      </c>
      <c r="AL38" s="22">
        <v>5375</v>
      </c>
      <c r="AM38" s="23">
        <v>4320</v>
      </c>
      <c r="AN38" s="72">
        <v>81</v>
      </c>
    </row>
    <row r="39" spans="2:40" ht="13.75" customHeight="1">
      <c r="B39" s="14">
        <v>1973</v>
      </c>
      <c r="C39" s="19">
        <v>1226520</v>
      </c>
      <c r="D39" s="19">
        <v>1967</v>
      </c>
      <c r="E39" s="19">
        <v>1611</v>
      </c>
      <c r="F39" s="22">
        <v>41</v>
      </c>
      <c r="G39" s="22">
        <v>640</v>
      </c>
      <c r="H39" s="22">
        <v>101</v>
      </c>
      <c r="I39" s="19">
        <v>39898</v>
      </c>
      <c r="J39" s="19">
        <v>25068</v>
      </c>
      <c r="K39" s="19">
        <v>2670</v>
      </c>
      <c r="L39" s="21">
        <v>180</v>
      </c>
      <c r="M39" s="21">
        <v>491900</v>
      </c>
      <c r="N39" s="19">
        <v>51118</v>
      </c>
      <c r="O39" s="19">
        <v>12520</v>
      </c>
      <c r="P39" s="19">
        <v>9838</v>
      </c>
      <c r="Q39" s="19">
        <v>4654</v>
      </c>
      <c r="R39" s="19">
        <v>250</v>
      </c>
      <c r="S39" s="19">
        <v>2701</v>
      </c>
      <c r="T39" s="19">
        <v>3811</v>
      </c>
      <c r="U39" s="19">
        <v>2659</v>
      </c>
      <c r="V39" s="19">
        <v>1806</v>
      </c>
      <c r="W39" s="32">
        <v>2246</v>
      </c>
      <c r="X39" s="14">
        <v>1973</v>
      </c>
      <c r="Y39" s="24" t="s">
        <v>0</v>
      </c>
      <c r="Z39" s="25">
        <v>540777</v>
      </c>
      <c r="AA39" s="22">
        <v>538192</v>
      </c>
      <c r="AB39" s="23">
        <v>524</v>
      </c>
      <c r="AC39" s="22">
        <v>1321</v>
      </c>
      <c r="AD39" s="22">
        <v>4678</v>
      </c>
      <c r="AE39" s="22">
        <v>1243</v>
      </c>
      <c r="AF39" s="22">
        <v>279</v>
      </c>
      <c r="AG39" s="22">
        <v>2174</v>
      </c>
      <c r="AH39" s="22">
        <v>6736</v>
      </c>
      <c r="AI39" s="22">
        <v>3544</v>
      </c>
      <c r="AJ39" s="22">
        <v>7571</v>
      </c>
      <c r="AK39" s="25">
        <v>26</v>
      </c>
      <c r="AL39" s="22">
        <v>7430</v>
      </c>
      <c r="AM39" s="23">
        <v>4377</v>
      </c>
      <c r="AN39" s="72">
        <v>89</v>
      </c>
    </row>
    <row r="40" spans="2:40" ht="13.75" customHeight="1">
      <c r="B40" s="14">
        <v>1974</v>
      </c>
      <c r="C40" s="19">
        <v>1157495</v>
      </c>
      <c r="D40" s="19">
        <v>1837</v>
      </c>
      <c r="E40" s="19">
        <v>1709</v>
      </c>
      <c r="F40" s="22">
        <v>44</v>
      </c>
      <c r="G40" s="22">
        <v>704</v>
      </c>
      <c r="H40" s="22">
        <v>99</v>
      </c>
      <c r="I40" s="19">
        <v>34871</v>
      </c>
      <c r="J40" s="19">
        <v>22494</v>
      </c>
      <c r="K40" s="19">
        <v>2418</v>
      </c>
      <c r="L40" s="21">
        <v>216</v>
      </c>
      <c r="M40" s="21">
        <v>517693</v>
      </c>
      <c r="N40" s="19">
        <v>46346</v>
      </c>
      <c r="O40" s="19">
        <v>11621</v>
      </c>
      <c r="P40" s="19">
        <v>9241</v>
      </c>
      <c r="Q40" s="19">
        <v>4759</v>
      </c>
      <c r="R40" s="19">
        <v>228</v>
      </c>
      <c r="S40" s="19">
        <v>3044</v>
      </c>
      <c r="T40" s="19">
        <v>3612</v>
      </c>
      <c r="U40" s="19">
        <v>2405</v>
      </c>
      <c r="V40" s="19">
        <v>1791</v>
      </c>
      <c r="W40" s="32">
        <v>2421</v>
      </c>
      <c r="X40" s="14">
        <v>1974</v>
      </c>
      <c r="Y40" s="24" t="s">
        <v>0</v>
      </c>
      <c r="Z40" s="25">
        <v>463286</v>
      </c>
      <c r="AA40" s="22">
        <v>460960</v>
      </c>
      <c r="AB40" s="23">
        <v>497</v>
      </c>
      <c r="AC40" s="22">
        <v>1494</v>
      </c>
      <c r="AD40" s="22">
        <v>4248</v>
      </c>
      <c r="AE40" s="22">
        <v>742</v>
      </c>
      <c r="AF40" s="22">
        <v>192</v>
      </c>
      <c r="AG40" s="22">
        <v>1894</v>
      </c>
      <c r="AH40" s="22">
        <v>6482</v>
      </c>
      <c r="AI40" s="22">
        <v>3176</v>
      </c>
      <c r="AJ40" s="22">
        <v>6409</v>
      </c>
      <c r="AK40" s="25">
        <v>24</v>
      </c>
      <c r="AL40" s="22">
        <v>6221</v>
      </c>
      <c r="AM40" s="23">
        <v>4410</v>
      </c>
      <c r="AN40" s="72">
        <v>85</v>
      </c>
    </row>
    <row r="41" spans="2:40" ht="13.75" customHeight="1">
      <c r="B41" s="14">
        <v>1975</v>
      </c>
      <c r="C41" s="19">
        <v>1152479</v>
      </c>
      <c r="D41" s="19">
        <v>2024</v>
      </c>
      <c r="E41" s="19">
        <v>1833</v>
      </c>
      <c r="F41" s="22">
        <v>31</v>
      </c>
      <c r="G41" s="22">
        <v>750</v>
      </c>
      <c r="H41" s="22">
        <v>120</v>
      </c>
      <c r="I41" s="19">
        <v>31762</v>
      </c>
      <c r="J41" s="19">
        <v>20504</v>
      </c>
      <c r="K41" s="19">
        <v>2438</v>
      </c>
      <c r="L41" s="21">
        <v>168</v>
      </c>
      <c r="M41" s="21">
        <v>535760</v>
      </c>
      <c r="N41" s="19">
        <v>49879</v>
      </c>
      <c r="O41" s="19">
        <v>12132</v>
      </c>
      <c r="P41" s="19">
        <v>10303</v>
      </c>
      <c r="Q41" s="19">
        <v>5681</v>
      </c>
      <c r="R41" s="19">
        <v>235</v>
      </c>
      <c r="S41" s="19">
        <v>2405</v>
      </c>
      <c r="T41" s="19">
        <v>3391</v>
      </c>
      <c r="U41" s="19">
        <v>2272</v>
      </c>
      <c r="V41" s="19">
        <v>1699</v>
      </c>
      <c r="W41" s="32">
        <v>1824</v>
      </c>
      <c r="X41" s="14">
        <v>1975</v>
      </c>
      <c r="Y41" s="24" t="s">
        <v>0</v>
      </c>
      <c r="Z41" s="25">
        <v>441360</v>
      </c>
      <c r="AA41" s="22">
        <v>439448</v>
      </c>
      <c r="AB41" s="23">
        <v>453</v>
      </c>
      <c r="AC41" s="22">
        <v>1382</v>
      </c>
      <c r="AD41" s="22">
        <v>3818</v>
      </c>
      <c r="AE41" s="22">
        <v>1060</v>
      </c>
      <c r="AF41" s="22">
        <v>181</v>
      </c>
      <c r="AG41" s="22">
        <v>2108</v>
      </c>
      <c r="AH41" s="22">
        <v>6462</v>
      </c>
      <c r="AI41" s="22">
        <v>3221</v>
      </c>
      <c r="AJ41" s="22">
        <v>7115</v>
      </c>
      <c r="AK41" s="25">
        <v>13</v>
      </c>
      <c r="AL41" s="22">
        <v>7010</v>
      </c>
      <c r="AM41" s="23">
        <v>3944</v>
      </c>
      <c r="AN41" s="72">
        <v>69</v>
      </c>
    </row>
    <row r="42" spans="2:40" ht="13.75" customHeight="1">
      <c r="B42" s="14"/>
      <c r="C42" s="19"/>
      <c r="D42" s="19"/>
      <c r="E42" s="19"/>
      <c r="F42" s="22"/>
      <c r="G42" s="22"/>
      <c r="H42" s="22"/>
      <c r="I42" s="19"/>
      <c r="J42" s="19"/>
      <c r="K42" s="19"/>
      <c r="L42" s="21"/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32"/>
      <c r="X42" s="14"/>
      <c r="Y42" s="24"/>
      <c r="Z42" s="25"/>
      <c r="AA42" s="22"/>
      <c r="AB42" s="23"/>
      <c r="AC42" s="22"/>
      <c r="AD42" s="22"/>
      <c r="AE42" s="22"/>
      <c r="AF42" s="22"/>
      <c r="AG42" s="22"/>
      <c r="AH42" s="22"/>
      <c r="AI42" s="22"/>
      <c r="AJ42" s="22"/>
      <c r="AK42" s="25"/>
      <c r="AL42" s="22"/>
      <c r="AM42" s="23"/>
      <c r="AN42" s="72"/>
    </row>
    <row r="43" spans="2:40" ht="13.75" customHeight="1">
      <c r="B43" s="14">
        <v>1976</v>
      </c>
      <c r="C43" s="19">
        <v>1186664</v>
      </c>
      <c r="D43" s="19">
        <v>2036</v>
      </c>
      <c r="E43" s="19">
        <v>1689</v>
      </c>
      <c r="F43" s="22">
        <v>63</v>
      </c>
      <c r="G43" s="22">
        <v>644</v>
      </c>
      <c r="H43" s="22">
        <v>71</v>
      </c>
      <c r="I43" s="19">
        <v>30361</v>
      </c>
      <c r="J43" s="19">
        <v>19289</v>
      </c>
      <c r="K43" s="19">
        <v>2111</v>
      </c>
      <c r="L43" s="21">
        <v>156</v>
      </c>
      <c r="M43" s="21">
        <v>564285</v>
      </c>
      <c r="N43" s="19">
        <v>55562</v>
      </c>
      <c r="O43" s="19">
        <v>9924</v>
      </c>
      <c r="P43" s="19">
        <v>11481</v>
      </c>
      <c r="Q43" s="19">
        <v>6853</v>
      </c>
      <c r="R43" s="19">
        <v>297</v>
      </c>
      <c r="S43" s="19">
        <v>2272</v>
      </c>
      <c r="T43" s="19">
        <v>2970</v>
      </c>
      <c r="U43" s="19">
        <v>2139</v>
      </c>
      <c r="V43" s="19">
        <v>1751</v>
      </c>
      <c r="W43" s="32">
        <v>1850</v>
      </c>
      <c r="X43" s="14">
        <v>1976</v>
      </c>
      <c r="Y43" s="24" t="s">
        <v>0</v>
      </c>
      <c r="Z43" s="25">
        <v>445456</v>
      </c>
      <c r="AA43" s="22">
        <v>443616</v>
      </c>
      <c r="AB43" s="23">
        <v>401</v>
      </c>
      <c r="AC43" s="22">
        <v>1668</v>
      </c>
      <c r="AD43" s="22">
        <v>3962</v>
      </c>
      <c r="AE43" s="22">
        <v>1034</v>
      </c>
      <c r="AF43" s="22">
        <v>165</v>
      </c>
      <c r="AG43" s="22">
        <v>2227</v>
      </c>
      <c r="AH43" s="22">
        <v>6282</v>
      </c>
      <c r="AI43" s="22">
        <v>3254</v>
      </c>
      <c r="AJ43" s="22">
        <v>8162</v>
      </c>
      <c r="AK43" s="25">
        <v>100</v>
      </c>
      <c r="AL43" s="22">
        <v>7939</v>
      </c>
      <c r="AM43" s="23">
        <v>3200</v>
      </c>
      <c r="AN43" s="72">
        <v>90</v>
      </c>
    </row>
    <row r="44" spans="2:40" ht="13.75" customHeight="1">
      <c r="B44" s="14">
        <v>1977</v>
      </c>
      <c r="C44" s="19">
        <v>1160113</v>
      </c>
      <c r="D44" s="19">
        <v>1968</v>
      </c>
      <c r="E44" s="19">
        <v>1698</v>
      </c>
      <c r="F44" s="22">
        <v>46</v>
      </c>
      <c r="G44" s="22">
        <v>633</v>
      </c>
      <c r="H44" s="22">
        <v>71</v>
      </c>
      <c r="I44" s="19">
        <v>30408</v>
      </c>
      <c r="J44" s="19">
        <v>18679</v>
      </c>
      <c r="K44" s="19">
        <v>2054</v>
      </c>
      <c r="L44" s="21">
        <v>162</v>
      </c>
      <c r="M44" s="21">
        <v>548502</v>
      </c>
      <c r="N44" s="19">
        <v>52114</v>
      </c>
      <c r="O44" s="19">
        <v>9560</v>
      </c>
      <c r="P44" s="19">
        <v>13657</v>
      </c>
      <c r="Q44" s="19">
        <v>9405</v>
      </c>
      <c r="R44" s="19">
        <v>243</v>
      </c>
      <c r="S44" s="19">
        <v>1990</v>
      </c>
      <c r="T44" s="19">
        <v>2650</v>
      </c>
      <c r="U44" s="19">
        <v>2417</v>
      </c>
      <c r="V44" s="19">
        <v>1775</v>
      </c>
      <c r="W44" s="32">
        <v>1256</v>
      </c>
      <c r="X44" s="14">
        <v>1977</v>
      </c>
      <c r="Y44" s="24" t="s">
        <v>0</v>
      </c>
      <c r="Z44" s="25">
        <v>438317</v>
      </c>
      <c r="AA44" s="22">
        <v>436604</v>
      </c>
      <c r="AB44" s="23">
        <v>349</v>
      </c>
      <c r="AC44" s="22">
        <v>1811</v>
      </c>
      <c r="AD44" s="22">
        <v>3784</v>
      </c>
      <c r="AE44" s="22">
        <v>765</v>
      </c>
      <c r="AF44" s="22">
        <v>153</v>
      </c>
      <c r="AG44" s="22">
        <v>2276</v>
      </c>
      <c r="AH44" s="22">
        <v>6642</v>
      </c>
      <c r="AI44" s="22">
        <v>3345</v>
      </c>
      <c r="AJ44" s="22">
        <v>7863</v>
      </c>
      <c r="AK44" s="25">
        <v>18</v>
      </c>
      <c r="AL44" s="22">
        <v>7741</v>
      </c>
      <c r="AM44" s="23">
        <v>3035</v>
      </c>
      <c r="AN44" s="72">
        <v>64</v>
      </c>
    </row>
    <row r="45" spans="2:40" ht="13.75" customHeight="1">
      <c r="B45" s="14">
        <v>1978</v>
      </c>
      <c r="C45" s="19">
        <v>1219618</v>
      </c>
      <c r="D45" s="19">
        <v>1805</v>
      </c>
      <c r="E45" s="19">
        <v>1507</v>
      </c>
      <c r="F45" s="22">
        <v>34</v>
      </c>
      <c r="G45" s="22">
        <v>604</v>
      </c>
      <c r="H45" s="22">
        <v>58</v>
      </c>
      <c r="I45" s="19">
        <v>27370</v>
      </c>
      <c r="J45" s="19">
        <v>17000</v>
      </c>
      <c r="K45" s="19">
        <v>1843</v>
      </c>
      <c r="L45" s="21">
        <v>150</v>
      </c>
      <c r="M45" s="21">
        <v>599309</v>
      </c>
      <c r="N45" s="19">
        <v>61744</v>
      </c>
      <c r="O45" s="19">
        <v>8549</v>
      </c>
      <c r="P45" s="19">
        <v>15575</v>
      </c>
      <c r="Q45" s="19">
        <v>11133</v>
      </c>
      <c r="R45" s="19">
        <v>215</v>
      </c>
      <c r="S45" s="19">
        <v>2033</v>
      </c>
      <c r="T45" s="19">
        <v>2606</v>
      </c>
      <c r="U45" s="19">
        <v>2436</v>
      </c>
      <c r="V45" s="19">
        <v>1536</v>
      </c>
      <c r="W45" s="32">
        <v>1137</v>
      </c>
      <c r="X45" s="14">
        <v>1978</v>
      </c>
      <c r="Y45" s="24" t="s">
        <v>0</v>
      </c>
      <c r="Z45" s="25">
        <v>441616</v>
      </c>
      <c r="AA45" s="22">
        <v>439921</v>
      </c>
      <c r="AB45" s="23">
        <v>313</v>
      </c>
      <c r="AC45" s="22">
        <v>1760</v>
      </c>
      <c r="AD45" s="22">
        <v>3605</v>
      </c>
      <c r="AE45" s="22">
        <v>898</v>
      </c>
      <c r="AF45" s="22">
        <v>184</v>
      </c>
      <c r="AG45" s="22">
        <v>2034</v>
      </c>
      <c r="AH45" s="22">
        <v>6234</v>
      </c>
      <c r="AI45" s="22">
        <v>3355</v>
      </c>
      <c r="AJ45" s="22">
        <v>9690</v>
      </c>
      <c r="AK45" s="25">
        <v>16</v>
      </c>
      <c r="AL45" s="22">
        <v>9539</v>
      </c>
      <c r="AM45" s="23">
        <v>2574</v>
      </c>
      <c r="AN45" s="72">
        <v>107</v>
      </c>
    </row>
    <row r="46" spans="2:40" ht="13.75" customHeight="1">
      <c r="B46" s="14">
        <v>1979</v>
      </c>
      <c r="C46" s="19">
        <v>1214992</v>
      </c>
      <c r="D46" s="19">
        <v>1807</v>
      </c>
      <c r="E46" s="19">
        <v>1558</v>
      </c>
      <c r="F46" s="22">
        <v>45</v>
      </c>
      <c r="G46" s="22">
        <v>615</v>
      </c>
      <c r="H46" s="22">
        <v>87</v>
      </c>
      <c r="I46" s="19">
        <v>24668</v>
      </c>
      <c r="J46" s="19">
        <v>14323</v>
      </c>
      <c r="K46" s="19">
        <v>1651</v>
      </c>
      <c r="L46" s="21">
        <v>162</v>
      </c>
      <c r="M46" s="21">
        <v>605913</v>
      </c>
      <c r="N46" s="19">
        <v>51832</v>
      </c>
      <c r="O46" s="19">
        <v>7620</v>
      </c>
      <c r="P46" s="19">
        <v>16364</v>
      </c>
      <c r="Q46" s="19">
        <v>13107</v>
      </c>
      <c r="R46" s="19">
        <v>136</v>
      </c>
      <c r="S46" s="19">
        <v>1987</v>
      </c>
      <c r="T46" s="19">
        <v>2509</v>
      </c>
      <c r="U46" s="19">
        <v>2286</v>
      </c>
      <c r="V46" s="19">
        <v>1381</v>
      </c>
      <c r="W46" s="32">
        <v>1250</v>
      </c>
      <c r="X46" s="14">
        <v>1979</v>
      </c>
      <c r="Y46" s="24" t="s">
        <v>0</v>
      </c>
      <c r="Z46" s="25">
        <v>450502</v>
      </c>
      <c r="AA46" s="22">
        <v>449047</v>
      </c>
      <c r="AB46" s="23">
        <v>193</v>
      </c>
      <c r="AC46" s="22">
        <v>1865</v>
      </c>
      <c r="AD46" s="22">
        <v>2646</v>
      </c>
      <c r="AE46" s="22">
        <v>507</v>
      </c>
      <c r="AF46" s="22">
        <v>132</v>
      </c>
      <c r="AG46" s="22">
        <v>1852</v>
      </c>
      <c r="AH46" s="22">
        <v>5928</v>
      </c>
      <c r="AI46" s="22">
        <v>3442</v>
      </c>
      <c r="AJ46" s="22">
        <v>8330</v>
      </c>
      <c r="AK46" s="25">
        <v>12</v>
      </c>
      <c r="AL46" s="22">
        <v>8171</v>
      </c>
      <c r="AM46" s="23">
        <v>1943</v>
      </c>
      <c r="AN46" s="72">
        <v>93</v>
      </c>
    </row>
    <row r="47" spans="2:40" ht="13.75" customHeight="1">
      <c r="B47" s="14">
        <v>1980</v>
      </c>
      <c r="C47" s="19">
        <v>1266526</v>
      </c>
      <c r="D47" s="19">
        <v>1637</v>
      </c>
      <c r="E47" s="19">
        <v>1667</v>
      </c>
      <c r="F47" s="22">
        <v>46</v>
      </c>
      <c r="G47" s="22">
        <v>628</v>
      </c>
      <c r="H47" s="22">
        <v>94</v>
      </c>
      <c r="I47" s="19">
        <v>24600</v>
      </c>
      <c r="J47" s="19">
        <v>14287</v>
      </c>
      <c r="K47" s="19">
        <v>1631</v>
      </c>
      <c r="L47" s="21">
        <v>180</v>
      </c>
      <c r="M47" s="21">
        <v>641382</v>
      </c>
      <c r="N47" s="19">
        <v>56167</v>
      </c>
      <c r="O47" s="19">
        <v>7518</v>
      </c>
      <c r="P47" s="19">
        <v>21227</v>
      </c>
      <c r="Q47" s="19">
        <v>17572</v>
      </c>
      <c r="R47" s="19">
        <v>212</v>
      </c>
      <c r="S47" s="19">
        <v>1958</v>
      </c>
      <c r="T47" s="19">
        <v>2322</v>
      </c>
      <c r="U47" s="19">
        <v>2236</v>
      </c>
      <c r="V47" s="19">
        <v>1323</v>
      </c>
      <c r="W47" s="32">
        <v>893</v>
      </c>
      <c r="X47" s="14">
        <v>1980</v>
      </c>
      <c r="Y47" s="24" t="s">
        <v>0</v>
      </c>
      <c r="Z47" s="25">
        <v>456764</v>
      </c>
      <c r="AA47" s="22">
        <v>455337</v>
      </c>
      <c r="AB47" s="23">
        <v>170</v>
      </c>
      <c r="AC47" s="22">
        <v>1771</v>
      </c>
      <c r="AD47" s="22">
        <v>2531</v>
      </c>
      <c r="AE47" s="22">
        <v>807</v>
      </c>
      <c r="AF47" s="22">
        <v>137</v>
      </c>
      <c r="AG47" s="22">
        <v>1863</v>
      </c>
      <c r="AH47" s="22">
        <v>5784</v>
      </c>
      <c r="AI47" s="22">
        <v>3542</v>
      </c>
      <c r="AJ47" s="22">
        <v>9568</v>
      </c>
      <c r="AK47" s="25">
        <v>6</v>
      </c>
      <c r="AL47" s="22">
        <v>9433</v>
      </c>
      <c r="AM47" s="23">
        <v>2063</v>
      </c>
      <c r="AN47" s="72">
        <v>91</v>
      </c>
    </row>
    <row r="48" spans="2:40" ht="13.75" customHeight="1">
      <c r="B48" s="14"/>
      <c r="C48" s="19"/>
      <c r="D48" s="19"/>
      <c r="E48" s="19"/>
      <c r="F48" s="22"/>
      <c r="G48" s="22"/>
      <c r="H48" s="22"/>
      <c r="I48" s="19"/>
      <c r="J48" s="19"/>
      <c r="K48" s="19"/>
      <c r="L48" s="21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32"/>
      <c r="X48" s="14"/>
      <c r="Y48" s="24"/>
      <c r="Z48" s="25"/>
      <c r="AA48" s="22"/>
      <c r="AB48" s="23"/>
      <c r="AC48" s="22"/>
      <c r="AD48" s="22"/>
      <c r="AE48" s="22"/>
      <c r="AF48" s="22"/>
      <c r="AG48" s="22"/>
      <c r="AH48" s="22"/>
      <c r="AI48" s="22"/>
      <c r="AJ48" s="22"/>
      <c r="AK48" s="25"/>
      <c r="AL48" s="22"/>
      <c r="AM48" s="23"/>
      <c r="AN48" s="72"/>
    </row>
    <row r="49" spans="2:40" ht="13.75" customHeight="1">
      <c r="B49" s="14">
        <v>1981</v>
      </c>
      <c r="C49" s="19">
        <v>1333121</v>
      </c>
      <c r="D49" s="19">
        <v>1709</v>
      </c>
      <c r="E49" s="19">
        <v>1895</v>
      </c>
      <c r="F49" s="22">
        <v>46</v>
      </c>
      <c r="G49" s="22">
        <v>771</v>
      </c>
      <c r="H49" s="22">
        <v>145</v>
      </c>
      <c r="I49" s="19">
        <v>24247</v>
      </c>
      <c r="J49" s="19">
        <v>14768</v>
      </c>
      <c r="K49" s="19">
        <v>1484</v>
      </c>
      <c r="L49" s="21">
        <v>221</v>
      </c>
      <c r="M49" s="21">
        <v>688085</v>
      </c>
      <c r="N49" s="19">
        <v>60899</v>
      </c>
      <c r="O49" s="19">
        <v>8500</v>
      </c>
      <c r="P49" s="19">
        <v>25689</v>
      </c>
      <c r="Q49" s="19">
        <v>22001</v>
      </c>
      <c r="R49" s="19">
        <v>225</v>
      </c>
      <c r="S49" s="19">
        <v>2055</v>
      </c>
      <c r="T49" s="19">
        <v>2355</v>
      </c>
      <c r="U49" s="19">
        <v>2167</v>
      </c>
      <c r="V49" s="19">
        <v>1132</v>
      </c>
      <c r="W49" s="32">
        <v>1404</v>
      </c>
      <c r="X49" s="14">
        <v>1981</v>
      </c>
      <c r="Y49" s="24" t="s">
        <v>0</v>
      </c>
      <c r="Z49" s="25">
        <v>463776</v>
      </c>
      <c r="AA49" s="22">
        <v>462608</v>
      </c>
      <c r="AB49" s="23">
        <v>167</v>
      </c>
      <c r="AC49" s="22">
        <v>1827</v>
      </c>
      <c r="AD49" s="22">
        <v>2437</v>
      </c>
      <c r="AE49" s="22">
        <v>765</v>
      </c>
      <c r="AF49" s="22">
        <v>120</v>
      </c>
      <c r="AG49" s="22">
        <v>1857</v>
      </c>
      <c r="AH49" s="22">
        <v>5927</v>
      </c>
      <c r="AI49" s="22">
        <v>3580</v>
      </c>
      <c r="AJ49" s="22">
        <v>11447</v>
      </c>
      <c r="AK49" s="25">
        <v>23</v>
      </c>
      <c r="AL49" s="22">
        <v>11330</v>
      </c>
      <c r="AM49" s="23">
        <v>1963</v>
      </c>
      <c r="AN49" s="72">
        <v>79</v>
      </c>
    </row>
    <row r="50" spans="2:40" ht="13.75" customHeight="1">
      <c r="B50" s="14">
        <v>1982</v>
      </c>
      <c r="C50" s="19">
        <v>1392598</v>
      </c>
      <c r="D50" s="19">
        <v>1713</v>
      </c>
      <c r="E50" s="19">
        <v>1684</v>
      </c>
      <c r="F50" s="22">
        <v>37</v>
      </c>
      <c r="G50" s="22">
        <v>682</v>
      </c>
      <c r="H50" s="22">
        <v>90</v>
      </c>
      <c r="I50" s="19">
        <v>23665</v>
      </c>
      <c r="J50" s="19">
        <v>13792</v>
      </c>
      <c r="K50" s="19">
        <v>1415</v>
      </c>
      <c r="L50" s="21">
        <v>158</v>
      </c>
      <c r="M50" s="21">
        <v>726032</v>
      </c>
      <c r="N50" s="19">
        <v>63625</v>
      </c>
      <c r="O50" s="19">
        <v>9931</v>
      </c>
      <c r="P50" s="19">
        <v>29384</v>
      </c>
      <c r="Q50" s="19">
        <v>25757</v>
      </c>
      <c r="R50" s="19">
        <v>174</v>
      </c>
      <c r="S50" s="19">
        <v>2225</v>
      </c>
      <c r="T50" s="19">
        <v>2144</v>
      </c>
      <c r="U50" s="19">
        <v>2057</v>
      </c>
      <c r="V50" s="19">
        <v>1074</v>
      </c>
      <c r="W50" s="32">
        <v>2198</v>
      </c>
      <c r="X50" s="14">
        <v>1982</v>
      </c>
      <c r="Y50" s="24" t="s">
        <v>0</v>
      </c>
      <c r="Z50" s="25">
        <v>477627</v>
      </c>
      <c r="AA50" s="22">
        <v>476540</v>
      </c>
      <c r="AB50" s="23">
        <v>147</v>
      </c>
      <c r="AC50" s="22">
        <v>1964</v>
      </c>
      <c r="AD50" s="22">
        <v>2133</v>
      </c>
      <c r="AE50" s="22">
        <v>794</v>
      </c>
      <c r="AF50" s="22">
        <v>109</v>
      </c>
      <c r="AG50" s="22">
        <v>1769</v>
      </c>
      <c r="AH50" s="22">
        <v>5748</v>
      </c>
      <c r="AI50" s="22">
        <v>3639</v>
      </c>
      <c r="AJ50" s="22">
        <v>12271</v>
      </c>
      <c r="AK50" s="25">
        <v>57</v>
      </c>
      <c r="AL50" s="22">
        <v>12132</v>
      </c>
      <c r="AM50" s="23">
        <v>3028</v>
      </c>
      <c r="AN50" s="72">
        <v>60</v>
      </c>
    </row>
    <row r="51" spans="2:40" ht="13.75" customHeight="1">
      <c r="B51" s="14">
        <v>1983</v>
      </c>
      <c r="C51" s="19">
        <v>1427813</v>
      </c>
      <c r="D51" s="19">
        <v>1698</v>
      </c>
      <c r="E51" s="19">
        <v>1799</v>
      </c>
      <c r="F51" s="22">
        <v>62</v>
      </c>
      <c r="G51" s="22">
        <v>663</v>
      </c>
      <c r="H51" s="22">
        <v>85</v>
      </c>
      <c r="I51" s="19">
        <v>22321</v>
      </c>
      <c r="J51" s="19">
        <v>13063</v>
      </c>
      <c r="K51" s="19">
        <v>1254</v>
      </c>
      <c r="L51" s="21">
        <v>156</v>
      </c>
      <c r="M51" s="21">
        <v>747981</v>
      </c>
      <c r="N51" s="19">
        <v>56763</v>
      </c>
      <c r="O51" s="19">
        <v>10225</v>
      </c>
      <c r="P51" s="19">
        <v>30556</v>
      </c>
      <c r="Q51" s="19">
        <v>27987</v>
      </c>
      <c r="R51" s="19">
        <v>105</v>
      </c>
      <c r="S51" s="19">
        <v>1858</v>
      </c>
      <c r="T51" s="19">
        <v>1748</v>
      </c>
      <c r="U51" s="19">
        <v>1897</v>
      </c>
      <c r="V51" s="19">
        <v>962</v>
      </c>
      <c r="W51" s="32">
        <v>2384</v>
      </c>
      <c r="X51" s="14">
        <v>1983</v>
      </c>
      <c r="Y51" s="24" t="s">
        <v>0</v>
      </c>
      <c r="Z51" s="25">
        <v>499384</v>
      </c>
      <c r="AA51" s="22">
        <v>498492</v>
      </c>
      <c r="AB51" s="23">
        <v>132</v>
      </c>
      <c r="AC51" s="22">
        <v>1875</v>
      </c>
      <c r="AD51" s="22">
        <v>1348</v>
      </c>
      <c r="AE51" s="22">
        <v>515</v>
      </c>
      <c r="AF51" s="22">
        <v>75</v>
      </c>
      <c r="AG51" s="22">
        <v>1560</v>
      </c>
      <c r="AH51" s="22">
        <v>5426</v>
      </c>
      <c r="AI51" s="22">
        <v>3688</v>
      </c>
      <c r="AJ51" s="22">
        <v>14074</v>
      </c>
      <c r="AK51" s="25">
        <v>10</v>
      </c>
      <c r="AL51" s="22">
        <v>14011</v>
      </c>
      <c r="AM51" s="23">
        <v>2969</v>
      </c>
      <c r="AN51" s="72">
        <v>75</v>
      </c>
    </row>
    <row r="52" spans="2:40" ht="13.75" customHeight="1">
      <c r="B52" s="14">
        <v>1984</v>
      </c>
      <c r="C52" s="19">
        <v>1494553</v>
      </c>
      <c r="D52" s="19">
        <v>1712</v>
      </c>
      <c r="E52" s="19">
        <v>1725</v>
      </c>
      <c r="F52" s="22">
        <v>53</v>
      </c>
      <c r="G52" s="22">
        <v>638</v>
      </c>
      <c r="H52" s="22">
        <v>71</v>
      </c>
      <c r="I52" s="19">
        <v>22249</v>
      </c>
      <c r="J52" s="19">
        <v>12959</v>
      </c>
      <c r="K52" s="19">
        <v>1077</v>
      </c>
      <c r="L52" s="21">
        <v>101</v>
      </c>
      <c r="M52" s="21">
        <v>801481</v>
      </c>
      <c r="N52" s="19">
        <v>70103</v>
      </c>
      <c r="O52" s="19">
        <v>10902</v>
      </c>
      <c r="P52" s="19">
        <v>36466</v>
      </c>
      <c r="Q52" s="19">
        <v>33164</v>
      </c>
      <c r="R52" s="19">
        <v>124</v>
      </c>
      <c r="S52" s="19">
        <v>2221</v>
      </c>
      <c r="T52" s="19">
        <v>1726</v>
      </c>
      <c r="U52" s="19">
        <v>1877</v>
      </c>
      <c r="V52" s="19">
        <v>1117</v>
      </c>
      <c r="W52" s="32">
        <v>1961</v>
      </c>
      <c r="X52" s="14">
        <v>1984</v>
      </c>
      <c r="Y52" s="24" t="s">
        <v>0</v>
      </c>
      <c r="Z52" s="25">
        <v>492509</v>
      </c>
      <c r="AA52" s="22">
        <v>491630</v>
      </c>
      <c r="AB52" s="23">
        <v>117</v>
      </c>
      <c r="AC52" s="22">
        <v>1773</v>
      </c>
      <c r="AD52" s="22">
        <v>1380</v>
      </c>
      <c r="AE52" s="22">
        <v>473</v>
      </c>
      <c r="AF52" s="22">
        <v>79</v>
      </c>
      <c r="AG52" s="22">
        <v>1665</v>
      </c>
      <c r="AH52" s="22">
        <v>5526</v>
      </c>
      <c r="AI52" s="22">
        <v>3847</v>
      </c>
      <c r="AJ52" s="22">
        <v>15222</v>
      </c>
      <c r="AK52" s="25">
        <v>28</v>
      </c>
      <c r="AL52" s="22">
        <v>15113</v>
      </c>
      <c r="AM52" s="23">
        <v>2329</v>
      </c>
      <c r="AN52" s="72">
        <v>60</v>
      </c>
    </row>
    <row r="53" spans="2:40" ht="13.75" customHeight="1">
      <c r="B53" s="14">
        <v>1985</v>
      </c>
      <c r="C53" s="19">
        <v>1546626</v>
      </c>
      <c r="D53" s="19">
        <v>1717</v>
      </c>
      <c r="E53" s="19">
        <v>1497</v>
      </c>
      <c r="F53" s="22">
        <v>58</v>
      </c>
      <c r="G53" s="22">
        <v>640</v>
      </c>
      <c r="H53" s="22">
        <v>65</v>
      </c>
      <c r="I53" s="19">
        <v>21059</v>
      </c>
      <c r="J53" s="19">
        <v>11557</v>
      </c>
      <c r="K53" s="19">
        <v>1186</v>
      </c>
      <c r="L53" s="21">
        <v>112</v>
      </c>
      <c r="M53" s="21">
        <v>827818</v>
      </c>
      <c r="N53" s="19">
        <v>72238</v>
      </c>
      <c r="O53" s="19">
        <v>11035</v>
      </c>
      <c r="P53" s="19">
        <v>41432</v>
      </c>
      <c r="Q53" s="19">
        <v>38630</v>
      </c>
      <c r="R53" s="19">
        <v>115</v>
      </c>
      <c r="S53" s="19">
        <v>2400</v>
      </c>
      <c r="T53" s="19">
        <v>1624</v>
      </c>
      <c r="U53" s="19">
        <v>2177</v>
      </c>
      <c r="V53" s="19">
        <v>1173</v>
      </c>
      <c r="W53" s="32">
        <v>2094</v>
      </c>
      <c r="X53" s="14">
        <v>1985</v>
      </c>
      <c r="Y53" s="24" t="s">
        <v>0</v>
      </c>
      <c r="Z53" s="25">
        <v>514541</v>
      </c>
      <c r="AA53" s="22">
        <v>513747</v>
      </c>
      <c r="AB53" s="23">
        <v>93</v>
      </c>
      <c r="AC53" s="22">
        <v>1806</v>
      </c>
      <c r="AD53" s="22">
        <v>1085</v>
      </c>
      <c r="AE53" s="22">
        <v>460</v>
      </c>
      <c r="AF53" s="22">
        <v>98</v>
      </c>
      <c r="AG53" s="22">
        <v>1604</v>
      </c>
      <c r="AH53" s="22">
        <v>5676</v>
      </c>
      <c r="AI53" s="22">
        <v>4021</v>
      </c>
      <c r="AJ53" s="22">
        <v>14742</v>
      </c>
      <c r="AK53" s="25">
        <v>29</v>
      </c>
      <c r="AL53" s="22">
        <v>14666</v>
      </c>
      <c r="AM53" s="23">
        <v>1398</v>
      </c>
      <c r="AN53" s="72">
        <v>66</v>
      </c>
    </row>
    <row r="54" spans="2:40" ht="13.75" customHeight="1">
      <c r="B54" s="14"/>
      <c r="C54" s="19"/>
      <c r="D54" s="19"/>
      <c r="E54" s="19"/>
      <c r="F54" s="22"/>
      <c r="G54" s="22"/>
      <c r="H54" s="22"/>
      <c r="I54" s="19"/>
      <c r="J54" s="19"/>
      <c r="K54" s="19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32"/>
      <c r="X54" s="14"/>
      <c r="Y54" s="24"/>
      <c r="Z54" s="25"/>
      <c r="AA54" s="22"/>
      <c r="AB54" s="23"/>
      <c r="AC54" s="22"/>
      <c r="AD54" s="22"/>
      <c r="AE54" s="22"/>
      <c r="AF54" s="22"/>
      <c r="AG54" s="22"/>
      <c r="AH54" s="22"/>
      <c r="AI54" s="22"/>
      <c r="AJ54" s="22"/>
      <c r="AK54" s="25"/>
      <c r="AL54" s="22"/>
      <c r="AM54" s="23"/>
      <c r="AN54" s="72"/>
    </row>
    <row r="55" spans="2:40" ht="13.75" customHeight="1">
      <c r="B55" s="14">
        <v>1986</v>
      </c>
      <c r="C55" s="19">
        <v>1533511</v>
      </c>
      <c r="D55" s="19">
        <v>1620</v>
      </c>
      <c r="E55" s="19">
        <v>1529</v>
      </c>
      <c r="F55" s="22">
        <v>61</v>
      </c>
      <c r="G55" s="22">
        <v>669</v>
      </c>
      <c r="H55" s="22">
        <v>64</v>
      </c>
      <c r="I55" s="19">
        <v>19849</v>
      </c>
      <c r="J55" s="19">
        <v>10174</v>
      </c>
      <c r="K55" s="19">
        <v>1022</v>
      </c>
      <c r="L55" s="21">
        <v>91</v>
      </c>
      <c r="M55" s="21">
        <v>806634</v>
      </c>
      <c r="N55" s="19">
        <v>62772</v>
      </c>
      <c r="O55" s="19">
        <v>11049</v>
      </c>
      <c r="P55" s="19">
        <v>37262</v>
      </c>
      <c r="Q55" s="19">
        <v>34596</v>
      </c>
      <c r="R55" s="19">
        <v>90</v>
      </c>
      <c r="S55" s="19">
        <v>2104</v>
      </c>
      <c r="T55" s="19">
        <v>1541</v>
      </c>
      <c r="U55" s="19">
        <v>1796</v>
      </c>
      <c r="V55" s="19">
        <v>1058</v>
      </c>
      <c r="W55" s="32">
        <v>1364</v>
      </c>
      <c r="X55" s="14">
        <v>1986</v>
      </c>
      <c r="Y55" s="24" t="s">
        <v>0</v>
      </c>
      <c r="Z55" s="25">
        <v>543609</v>
      </c>
      <c r="AA55" s="22">
        <v>542861</v>
      </c>
      <c r="AB55" s="23">
        <v>78</v>
      </c>
      <c r="AC55" s="22">
        <v>1557</v>
      </c>
      <c r="AD55" s="22">
        <v>895</v>
      </c>
      <c r="AE55" s="22">
        <v>342</v>
      </c>
      <c r="AF55" s="22">
        <v>112</v>
      </c>
      <c r="AG55" s="22">
        <v>1298</v>
      </c>
      <c r="AH55" s="22">
        <v>5305</v>
      </c>
      <c r="AI55" s="22">
        <v>3913</v>
      </c>
      <c r="AJ55" s="22">
        <v>12994</v>
      </c>
      <c r="AK55" s="25">
        <v>108</v>
      </c>
      <c r="AL55" s="22">
        <v>12838</v>
      </c>
      <c r="AM55" s="23">
        <v>1742</v>
      </c>
      <c r="AN55" s="72">
        <v>52</v>
      </c>
    </row>
    <row r="56" spans="2:40" ht="13.75" customHeight="1">
      <c r="B56" s="14">
        <v>1987</v>
      </c>
      <c r="C56" s="19">
        <v>1566739</v>
      </c>
      <c r="D56" s="19">
        <v>1552</v>
      </c>
      <c r="E56" s="19">
        <v>1465</v>
      </c>
      <c r="F56" s="22">
        <v>54</v>
      </c>
      <c r="G56" s="22">
        <v>666</v>
      </c>
      <c r="H56" s="22">
        <v>56</v>
      </c>
      <c r="I56" s="19">
        <v>19585</v>
      </c>
      <c r="J56" s="19">
        <v>9292</v>
      </c>
      <c r="K56" s="19">
        <v>1065</v>
      </c>
      <c r="L56" s="21">
        <v>103</v>
      </c>
      <c r="M56" s="21">
        <v>821831</v>
      </c>
      <c r="N56" s="19">
        <v>67784</v>
      </c>
      <c r="O56" s="19">
        <v>9951</v>
      </c>
      <c r="P56" s="19">
        <v>42451</v>
      </c>
      <c r="Q56" s="19">
        <v>40253</v>
      </c>
      <c r="R56" s="19">
        <v>100</v>
      </c>
      <c r="S56" s="19">
        <v>2072</v>
      </c>
      <c r="T56" s="19">
        <v>1593</v>
      </c>
      <c r="U56" s="19">
        <v>1824</v>
      </c>
      <c r="V56" s="19">
        <v>957</v>
      </c>
      <c r="W56" s="32">
        <v>1202</v>
      </c>
      <c r="X56" s="14">
        <v>1987</v>
      </c>
      <c r="Y56" s="24" t="s">
        <v>0</v>
      </c>
      <c r="Z56" s="25">
        <v>555293</v>
      </c>
      <c r="AA56" s="22">
        <v>554663</v>
      </c>
      <c r="AB56" s="23">
        <v>95</v>
      </c>
      <c r="AC56" s="22">
        <v>1598</v>
      </c>
      <c r="AD56" s="22">
        <v>717</v>
      </c>
      <c r="AE56" s="22">
        <v>329</v>
      </c>
      <c r="AF56" s="22">
        <v>103</v>
      </c>
      <c r="AG56" s="22">
        <v>1209</v>
      </c>
      <c r="AH56" s="22">
        <v>5149</v>
      </c>
      <c r="AI56" s="22">
        <v>3903</v>
      </c>
      <c r="AJ56" s="22">
        <v>11813</v>
      </c>
      <c r="AK56" s="25">
        <v>6</v>
      </c>
      <c r="AL56" s="22">
        <v>11773</v>
      </c>
      <c r="AM56" s="23">
        <v>2127</v>
      </c>
      <c r="AN56" s="72">
        <v>70</v>
      </c>
    </row>
    <row r="57" spans="2:40" ht="13.75" customHeight="1">
      <c r="B57" s="14">
        <v>1988</v>
      </c>
      <c r="C57" s="19">
        <v>1548235</v>
      </c>
      <c r="D57" s="19">
        <v>1399</v>
      </c>
      <c r="E57" s="19">
        <v>1390</v>
      </c>
      <c r="F57" s="22">
        <v>27</v>
      </c>
      <c r="G57" s="22">
        <v>584</v>
      </c>
      <c r="H57" s="22">
        <v>54</v>
      </c>
      <c r="I57" s="19">
        <v>19827</v>
      </c>
      <c r="J57" s="19">
        <v>9157</v>
      </c>
      <c r="K57" s="19">
        <v>1050</v>
      </c>
      <c r="L57" s="21">
        <v>56</v>
      </c>
      <c r="M57" s="21">
        <v>792752</v>
      </c>
      <c r="N57" s="19">
        <v>63103</v>
      </c>
      <c r="O57" s="19">
        <v>9879</v>
      </c>
      <c r="P57" s="19">
        <v>45511</v>
      </c>
      <c r="Q57" s="19">
        <v>43194</v>
      </c>
      <c r="R57" s="19">
        <v>106</v>
      </c>
      <c r="S57" s="19">
        <v>1957</v>
      </c>
      <c r="T57" s="19">
        <v>1505</v>
      </c>
      <c r="U57" s="19">
        <v>2135</v>
      </c>
      <c r="V57" s="19">
        <v>1077</v>
      </c>
      <c r="W57" s="32">
        <v>1078</v>
      </c>
      <c r="X57" s="14">
        <v>1988</v>
      </c>
      <c r="Y57" s="24" t="s">
        <v>0</v>
      </c>
      <c r="Z57" s="25">
        <v>566753</v>
      </c>
      <c r="AA57" s="22">
        <v>566070</v>
      </c>
      <c r="AB57" s="23">
        <v>92</v>
      </c>
      <c r="AC57" s="22">
        <v>1430</v>
      </c>
      <c r="AD57" s="22">
        <v>833</v>
      </c>
      <c r="AE57" s="22">
        <v>308</v>
      </c>
      <c r="AF57" s="22">
        <v>100</v>
      </c>
      <c r="AG57" s="22">
        <v>1128</v>
      </c>
      <c r="AH57" s="22">
        <v>4694</v>
      </c>
      <c r="AI57" s="22">
        <v>4520</v>
      </c>
      <c r="AJ57" s="22">
        <v>12790</v>
      </c>
      <c r="AK57" s="83">
        <v>0</v>
      </c>
      <c r="AL57" s="22">
        <v>12761</v>
      </c>
      <c r="AM57" s="23">
        <v>1970</v>
      </c>
      <c r="AN57" s="72">
        <v>111</v>
      </c>
    </row>
    <row r="58" spans="2:40" ht="13.75" customHeight="1">
      <c r="B58" s="14">
        <v>1989</v>
      </c>
      <c r="C58" s="19">
        <v>1360128</v>
      </c>
      <c r="D58" s="19">
        <v>1255</v>
      </c>
      <c r="E58" s="19">
        <v>1204</v>
      </c>
      <c r="F58" s="22">
        <v>39</v>
      </c>
      <c r="G58" s="22">
        <v>544</v>
      </c>
      <c r="H58" s="22">
        <v>33</v>
      </c>
      <c r="I58" s="19">
        <v>17770</v>
      </c>
      <c r="J58" s="19">
        <v>7033</v>
      </c>
      <c r="K58" s="19">
        <v>1004</v>
      </c>
      <c r="L58" s="21">
        <v>56</v>
      </c>
      <c r="M58" s="21">
        <v>619214</v>
      </c>
      <c r="N58" s="19">
        <v>51315</v>
      </c>
      <c r="O58" s="19">
        <v>8229</v>
      </c>
      <c r="P58" s="19">
        <v>33738</v>
      </c>
      <c r="Q58" s="19">
        <v>31889</v>
      </c>
      <c r="R58" s="19">
        <v>70</v>
      </c>
      <c r="S58" s="19">
        <v>1383</v>
      </c>
      <c r="T58" s="19">
        <v>1301</v>
      </c>
      <c r="U58" s="19">
        <v>1939</v>
      </c>
      <c r="V58" s="19">
        <v>1117</v>
      </c>
      <c r="W58" s="32">
        <v>961</v>
      </c>
      <c r="X58" s="14">
        <v>1989</v>
      </c>
      <c r="Y58" s="24" t="s">
        <v>0</v>
      </c>
      <c r="Z58" s="25">
        <v>588417</v>
      </c>
      <c r="AA58" s="22">
        <v>587808</v>
      </c>
      <c r="AB58" s="23">
        <v>60</v>
      </c>
      <c r="AC58" s="22">
        <v>1230</v>
      </c>
      <c r="AD58" s="22">
        <v>397</v>
      </c>
      <c r="AE58" s="22">
        <v>183</v>
      </c>
      <c r="AF58" s="22">
        <v>130</v>
      </c>
      <c r="AG58" s="22">
        <v>1060</v>
      </c>
      <c r="AH58" s="22">
        <v>4180</v>
      </c>
      <c r="AI58" s="22">
        <v>3638</v>
      </c>
      <c r="AJ58" s="22">
        <v>10304</v>
      </c>
      <c r="AK58" s="25">
        <v>20</v>
      </c>
      <c r="AL58" s="22">
        <v>10250</v>
      </c>
      <c r="AM58" s="23">
        <v>1580</v>
      </c>
      <c r="AN58" s="72">
        <v>88</v>
      </c>
    </row>
    <row r="59" spans="2:40" ht="13.75" customHeight="1">
      <c r="B59" s="43">
        <v>1990</v>
      </c>
      <c r="C59" s="19">
        <v>1273524</v>
      </c>
      <c r="D59" s="19">
        <v>1197</v>
      </c>
      <c r="E59" s="19">
        <v>1272</v>
      </c>
      <c r="F59" s="22">
        <v>22</v>
      </c>
      <c r="G59" s="22">
        <v>560</v>
      </c>
      <c r="H59" s="22">
        <v>50</v>
      </c>
      <c r="I59" s="19">
        <v>17294</v>
      </c>
      <c r="J59" s="19">
        <v>6302</v>
      </c>
      <c r="K59" s="19">
        <v>880</v>
      </c>
      <c r="L59" s="21">
        <v>65</v>
      </c>
      <c r="M59" s="21">
        <v>537300</v>
      </c>
      <c r="N59" s="19">
        <v>48926</v>
      </c>
      <c r="O59" s="19">
        <v>7332</v>
      </c>
      <c r="P59" s="19">
        <v>40219</v>
      </c>
      <c r="Q59" s="19">
        <v>38561</v>
      </c>
      <c r="R59" s="19">
        <v>66</v>
      </c>
      <c r="S59" s="19">
        <v>1436</v>
      </c>
      <c r="T59" s="19">
        <v>1274</v>
      </c>
      <c r="U59" s="19">
        <v>1929</v>
      </c>
      <c r="V59" s="19">
        <v>923</v>
      </c>
      <c r="W59" s="32">
        <v>736</v>
      </c>
      <c r="X59" s="43">
        <v>1990</v>
      </c>
      <c r="Y59" s="24" t="s">
        <v>0</v>
      </c>
      <c r="Z59" s="25">
        <v>581571</v>
      </c>
      <c r="AA59" s="22">
        <v>580931</v>
      </c>
      <c r="AB59" s="23">
        <v>71</v>
      </c>
      <c r="AC59" s="22">
        <v>1229</v>
      </c>
      <c r="AD59" s="22">
        <v>349</v>
      </c>
      <c r="AE59" s="22">
        <v>190</v>
      </c>
      <c r="AF59" s="22">
        <v>113</v>
      </c>
      <c r="AG59" s="22">
        <v>1079</v>
      </c>
      <c r="AH59" s="22">
        <v>4177</v>
      </c>
      <c r="AI59" s="22">
        <v>3619</v>
      </c>
      <c r="AJ59" s="22">
        <v>11247</v>
      </c>
      <c r="AK59" s="25">
        <v>5</v>
      </c>
      <c r="AL59" s="22">
        <v>11215</v>
      </c>
      <c r="AM59" s="23">
        <v>1413</v>
      </c>
      <c r="AN59" s="72">
        <v>87</v>
      </c>
    </row>
    <row r="60" spans="2:40" ht="13.75" customHeight="1">
      <c r="B60" s="43"/>
      <c r="C60" s="19"/>
      <c r="D60" s="19"/>
      <c r="E60" s="19"/>
      <c r="F60" s="22"/>
      <c r="G60" s="22"/>
      <c r="H60" s="22"/>
      <c r="I60" s="19"/>
      <c r="J60" s="19"/>
      <c r="K60" s="19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32"/>
      <c r="X60" s="43"/>
      <c r="Y60" s="24"/>
      <c r="Z60" s="25"/>
      <c r="AA60" s="22"/>
      <c r="AB60" s="23"/>
      <c r="AC60" s="22"/>
      <c r="AD60" s="22"/>
      <c r="AE60" s="22"/>
      <c r="AF60" s="22"/>
      <c r="AG60" s="22"/>
      <c r="AH60" s="22"/>
      <c r="AI60" s="22"/>
      <c r="AJ60" s="22"/>
      <c r="AK60" s="25"/>
      <c r="AL60" s="22"/>
      <c r="AM60" s="23"/>
      <c r="AN60" s="72"/>
    </row>
    <row r="61" spans="2:40" ht="13.75" customHeight="1">
      <c r="B61" s="43">
        <v>1991</v>
      </c>
      <c r="C61" s="19">
        <v>1231062</v>
      </c>
      <c r="D61" s="19">
        <v>1166</v>
      </c>
      <c r="E61" s="19">
        <v>1328</v>
      </c>
      <c r="F61" s="22">
        <v>32</v>
      </c>
      <c r="G61" s="22">
        <v>619</v>
      </c>
      <c r="H61" s="22">
        <v>65</v>
      </c>
      <c r="I61" s="19">
        <v>16181</v>
      </c>
      <c r="J61" s="19">
        <v>5532</v>
      </c>
      <c r="K61" s="19">
        <v>804</v>
      </c>
      <c r="L61" s="21">
        <v>40</v>
      </c>
      <c r="M61" s="21">
        <v>493902</v>
      </c>
      <c r="N61" s="19">
        <v>44084</v>
      </c>
      <c r="O61" s="19">
        <v>6708</v>
      </c>
      <c r="P61" s="19">
        <v>52775</v>
      </c>
      <c r="Q61" s="19">
        <v>51253</v>
      </c>
      <c r="R61" s="19">
        <v>47</v>
      </c>
      <c r="S61" s="19">
        <v>1305</v>
      </c>
      <c r="T61" s="19">
        <v>1354</v>
      </c>
      <c r="U61" s="19">
        <v>2224</v>
      </c>
      <c r="V61" s="19">
        <v>881</v>
      </c>
      <c r="W61" s="32">
        <v>773</v>
      </c>
      <c r="X61" s="43">
        <v>1991</v>
      </c>
      <c r="Y61" s="24" t="s">
        <v>0</v>
      </c>
      <c r="Z61" s="25">
        <v>577064</v>
      </c>
      <c r="AA61" s="22">
        <v>576524</v>
      </c>
      <c r="AB61" s="23">
        <v>28</v>
      </c>
      <c r="AC61" s="22">
        <v>1140</v>
      </c>
      <c r="AD61" s="22">
        <v>275</v>
      </c>
      <c r="AE61" s="22">
        <v>159</v>
      </c>
      <c r="AF61" s="22">
        <v>180</v>
      </c>
      <c r="AG61" s="22">
        <v>984</v>
      </c>
      <c r="AH61" s="22">
        <v>4088</v>
      </c>
      <c r="AI61" s="22">
        <v>3585</v>
      </c>
      <c r="AJ61" s="22">
        <v>11950</v>
      </c>
      <c r="AK61" s="25">
        <v>143</v>
      </c>
      <c r="AL61" s="22">
        <v>11741</v>
      </c>
      <c r="AM61" s="23">
        <v>1202</v>
      </c>
      <c r="AN61" s="72">
        <v>82</v>
      </c>
    </row>
    <row r="62" spans="2:40" ht="13.75" customHeight="1">
      <c r="B62" s="43">
        <v>1992</v>
      </c>
      <c r="C62" s="19">
        <v>1249428</v>
      </c>
      <c r="D62" s="19">
        <v>1185</v>
      </c>
      <c r="E62" s="19">
        <v>1525</v>
      </c>
      <c r="F62" s="22">
        <v>39</v>
      </c>
      <c r="G62" s="22">
        <v>654</v>
      </c>
      <c r="H62" s="22">
        <v>59</v>
      </c>
      <c r="I62" s="19">
        <v>15967</v>
      </c>
      <c r="J62" s="19">
        <v>5378</v>
      </c>
      <c r="K62" s="19">
        <v>879</v>
      </c>
      <c r="L62" s="21">
        <v>32</v>
      </c>
      <c r="M62" s="21">
        <v>468479</v>
      </c>
      <c r="N62" s="19">
        <v>46097</v>
      </c>
      <c r="O62" s="19">
        <v>6809</v>
      </c>
      <c r="P62" s="19">
        <v>57470</v>
      </c>
      <c r="Q62" s="19">
        <v>55848</v>
      </c>
      <c r="R62" s="19">
        <v>47</v>
      </c>
      <c r="S62" s="19">
        <v>1319</v>
      </c>
      <c r="T62" s="19">
        <v>1243</v>
      </c>
      <c r="U62" s="19">
        <v>2624</v>
      </c>
      <c r="V62" s="19">
        <v>1028</v>
      </c>
      <c r="W62" s="32">
        <v>538</v>
      </c>
      <c r="X62" s="43">
        <v>1992</v>
      </c>
      <c r="Y62" s="24" t="s">
        <v>0</v>
      </c>
      <c r="Z62" s="25">
        <v>613588</v>
      </c>
      <c r="AA62" s="22">
        <v>613138</v>
      </c>
      <c r="AB62" s="23">
        <v>44</v>
      </c>
      <c r="AC62" s="22">
        <v>1157</v>
      </c>
      <c r="AD62" s="22">
        <v>186</v>
      </c>
      <c r="AE62" s="22">
        <v>168</v>
      </c>
      <c r="AF62" s="22">
        <v>248</v>
      </c>
      <c r="AG62" s="22">
        <v>990</v>
      </c>
      <c r="AH62" s="22">
        <v>3892</v>
      </c>
      <c r="AI62" s="22">
        <v>3935</v>
      </c>
      <c r="AJ62" s="22">
        <v>12072</v>
      </c>
      <c r="AK62" s="25">
        <v>6</v>
      </c>
      <c r="AL62" s="22">
        <v>12045</v>
      </c>
      <c r="AM62" s="23">
        <v>1200</v>
      </c>
      <c r="AN62" s="72">
        <v>85</v>
      </c>
    </row>
    <row r="63" spans="2:40" ht="13.75" customHeight="1">
      <c r="B63" s="43">
        <v>1993</v>
      </c>
      <c r="C63" s="19">
        <v>1359712</v>
      </c>
      <c r="D63" s="19">
        <v>1190</v>
      </c>
      <c r="E63" s="19">
        <v>1970</v>
      </c>
      <c r="F63" s="22">
        <v>32</v>
      </c>
      <c r="G63" s="22">
        <v>845</v>
      </c>
      <c r="H63" s="22">
        <v>90</v>
      </c>
      <c r="I63" s="19">
        <v>15764</v>
      </c>
      <c r="J63" s="19">
        <v>5419</v>
      </c>
      <c r="K63" s="19">
        <v>886</v>
      </c>
      <c r="L63" s="21">
        <v>38</v>
      </c>
      <c r="M63" s="21">
        <v>553319</v>
      </c>
      <c r="N63" s="19">
        <v>44523</v>
      </c>
      <c r="O63" s="19">
        <v>7661</v>
      </c>
      <c r="P63" s="19">
        <v>61243</v>
      </c>
      <c r="Q63" s="19">
        <v>59645</v>
      </c>
      <c r="R63" s="19">
        <v>64</v>
      </c>
      <c r="S63" s="19">
        <v>1537</v>
      </c>
      <c r="T63" s="19">
        <v>1492</v>
      </c>
      <c r="U63" s="19">
        <v>3123</v>
      </c>
      <c r="V63" s="19">
        <v>907</v>
      </c>
      <c r="W63" s="32">
        <v>545</v>
      </c>
      <c r="X63" s="43">
        <v>1993</v>
      </c>
      <c r="Y63" s="24" t="s">
        <v>0</v>
      </c>
      <c r="Z63" s="25">
        <v>636491</v>
      </c>
      <c r="AA63" s="22">
        <v>636102</v>
      </c>
      <c r="AB63" s="23">
        <v>42</v>
      </c>
      <c r="AC63" s="22">
        <v>1655</v>
      </c>
      <c r="AD63" s="22">
        <v>198</v>
      </c>
      <c r="AE63" s="22">
        <v>201</v>
      </c>
      <c r="AF63" s="22">
        <v>271</v>
      </c>
      <c r="AG63" s="22">
        <v>963</v>
      </c>
      <c r="AH63" s="22">
        <v>3795</v>
      </c>
      <c r="AI63" s="22">
        <v>4126</v>
      </c>
      <c r="AJ63" s="22">
        <v>9865</v>
      </c>
      <c r="AK63" s="25">
        <v>51</v>
      </c>
      <c r="AL63" s="22">
        <v>9769</v>
      </c>
      <c r="AM63" s="23">
        <v>1018</v>
      </c>
      <c r="AN63" s="72">
        <v>91</v>
      </c>
    </row>
    <row r="64" spans="2:40" ht="13.75" customHeight="1">
      <c r="B64" s="43">
        <v>1994</v>
      </c>
      <c r="C64" s="19">
        <v>1410106</v>
      </c>
      <c r="D64" s="19">
        <v>1225</v>
      </c>
      <c r="E64" s="19">
        <v>2100</v>
      </c>
      <c r="F64" s="22">
        <v>44</v>
      </c>
      <c r="G64" s="22">
        <v>849</v>
      </c>
      <c r="H64" s="22">
        <v>62</v>
      </c>
      <c r="I64" s="19">
        <v>15733</v>
      </c>
      <c r="J64" s="19">
        <v>4956</v>
      </c>
      <c r="K64" s="19">
        <v>960</v>
      </c>
      <c r="L64" s="21">
        <v>20</v>
      </c>
      <c r="M64" s="21">
        <v>587119</v>
      </c>
      <c r="N64" s="19">
        <v>48881</v>
      </c>
      <c r="O64" s="19">
        <v>7601</v>
      </c>
      <c r="P64" s="19">
        <v>68265</v>
      </c>
      <c r="Q64" s="19">
        <v>66488</v>
      </c>
      <c r="R64" s="19">
        <v>56</v>
      </c>
      <c r="S64" s="19">
        <v>1390</v>
      </c>
      <c r="T64" s="19">
        <v>1480</v>
      </c>
      <c r="U64" s="19">
        <v>3282</v>
      </c>
      <c r="V64" s="19">
        <v>1098</v>
      </c>
      <c r="W64" s="32">
        <v>644</v>
      </c>
      <c r="X64" s="43">
        <v>1994</v>
      </c>
      <c r="Y64" s="24" t="s">
        <v>0</v>
      </c>
      <c r="Z64" s="25">
        <v>642674</v>
      </c>
      <c r="AA64" s="22">
        <v>642262</v>
      </c>
      <c r="AB64" s="23">
        <v>48</v>
      </c>
      <c r="AC64" s="22">
        <v>1606</v>
      </c>
      <c r="AD64" s="22">
        <v>194</v>
      </c>
      <c r="AE64" s="22">
        <v>170</v>
      </c>
      <c r="AF64" s="22">
        <v>198</v>
      </c>
      <c r="AG64" s="22">
        <v>1105</v>
      </c>
      <c r="AH64" s="22">
        <v>3711</v>
      </c>
      <c r="AI64" s="22">
        <v>3999</v>
      </c>
      <c r="AJ64" s="22">
        <v>9409</v>
      </c>
      <c r="AK64" s="25">
        <v>41</v>
      </c>
      <c r="AL64" s="22">
        <v>9348</v>
      </c>
      <c r="AM64" s="23">
        <v>776</v>
      </c>
      <c r="AN64" s="72">
        <v>104</v>
      </c>
    </row>
    <row r="65" spans="2:40" ht="13.75" customHeight="1">
      <c r="B65" s="43">
        <v>1995</v>
      </c>
      <c r="C65" s="19">
        <v>1406213</v>
      </c>
      <c r="D65" s="19">
        <v>1236</v>
      </c>
      <c r="E65" s="19">
        <v>1882</v>
      </c>
      <c r="F65" s="22">
        <v>27</v>
      </c>
      <c r="G65" s="22">
        <v>811</v>
      </c>
      <c r="H65" s="22">
        <v>51</v>
      </c>
      <c r="I65" s="19">
        <v>15209</v>
      </c>
      <c r="J65" s="19">
        <v>5034</v>
      </c>
      <c r="K65" s="19">
        <v>908</v>
      </c>
      <c r="L65" s="21">
        <v>40</v>
      </c>
      <c r="M65" s="21">
        <v>587266</v>
      </c>
      <c r="N65" s="19">
        <v>42940</v>
      </c>
      <c r="O65" s="19">
        <v>7295</v>
      </c>
      <c r="P65" s="19">
        <v>60881</v>
      </c>
      <c r="Q65" s="19">
        <v>59348</v>
      </c>
      <c r="R65" s="19">
        <v>38</v>
      </c>
      <c r="S65" s="19">
        <v>1342</v>
      </c>
      <c r="T65" s="19">
        <v>1410</v>
      </c>
      <c r="U65" s="19">
        <v>3232</v>
      </c>
      <c r="V65" s="19">
        <v>1080</v>
      </c>
      <c r="W65" s="32">
        <v>702</v>
      </c>
      <c r="X65" s="43">
        <v>1995</v>
      </c>
      <c r="Y65" s="24" t="s">
        <v>0</v>
      </c>
      <c r="Z65" s="25">
        <v>653393</v>
      </c>
      <c r="AA65" s="22">
        <v>653039</v>
      </c>
      <c r="AB65" s="23">
        <v>30</v>
      </c>
      <c r="AC65" s="22">
        <v>1645</v>
      </c>
      <c r="AD65" s="22">
        <v>163</v>
      </c>
      <c r="AE65" s="22">
        <v>176</v>
      </c>
      <c r="AF65" s="22">
        <v>238</v>
      </c>
      <c r="AG65" s="22">
        <v>1184</v>
      </c>
      <c r="AH65" s="22">
        <v>3724</v>
      </c>
      <c r="AI65" s="22">
        <v>4041</v>
      </c>
      <c r="AJ65" s="22">
        <v>9054</v>
      </c>
      <c r="AK65" s="25">
        <v>58</v>
      </c>
      <c r="AL65" s="22">
        <v>8976</v>
      </c>
      <c r="AM65" s="23">
        <v>703</v>
      </c>
      <c r="AN65" s="72">
        <v>139</v>
      </c>
    </row>
    <row r="66" spans="2:40" ht="13.75" customHeight="1">
      <c r="B66" s="43"/>
      <c r="C66" s="19"/>
      <c r="D66" s="19"/>
      <c r="E66" s="19"/>
      <c r="F66" s="22"/>
      <c r="G66" s="22"/>
      <c r="H66" s="22"/>
      <c r="I66" s="19"/>
      <c r="J66" s="19"/>
      <c r="K66" s="19"/>
      <c r="L66" s="21"/>
      <c r="M66" s="21"/>
      <c r="N66" s="19"/>
      <c r="O66" s="19"/>
      <c r="P66" s="19"/>
      <c r="Q66" s="19"/>
      <c r="R66" s="19"/>
      <c r="S66" s="19"/>
      <c r="T66" s="19"/>
      <c r="U66" s="19"/>
      <c r="V66" s="19"/>
      <c r="W66" s="32"/>
      <c r="X66" s="43"/>
      <c r="Y66" s="24"/>
      <c r="Z66" s="25"/>
      <c r="AA66" s="22"/>
      <c r="AB66" s="23"/>
      <c r="AC66" s="22"/>
      <c r="AD66" s="22"/>
      <c r="AE66" s="22"/>
      <c r="AF66" s="22"/>
      <c r="AG66" s="22"/>
      <c r="AH66" s="22"/>
      <c r="AI66" s="22"/>
      <c r="AJ66" s="22"/>
      <c r="AK66" s="25"/>
      <c r="AL66" s="22"/>
      <c r="AM66" s="23"/>
      <c r="AN66" s="72"/>
    </row>
    <row r="67" spans="2:40" ht="13.75" customHeight="1">
      <c r="B67" s="43">
        <v>1996</v>
      </c>
      <c r="C67" s="19">
        <v>1389265</v>
      </c>
      <c r="D67" s="19">
        <v>1197</v>
      </c>
      <c r="E67" s="19">
        <v>1974</v>
      </c>
      <c r="F67" s="22">
        <v>41</v>
      </c>
      <c r="G67" s="22">
        <v>865</v>
      </c>
      <c r="H67" s="22">
        <v>68</v>
      </c>
      <c r="I67" s="19">
        <v>15078</v>
      </c>
      <c r="J67" s="19">
        <v>4993</v>
      </c>
      <c r="K67" s="19">
        <v>852</v>
      </c>
      <c r="L67" s="21">
        <v>31</v>
      </c>
      <c r="M67" s="21">
        <v>566207</v>
      </c>
      <c r="N67" s="19">
        <v>46582</v>
      </c>
      <c r="O67" s="19">
        <v>7092</v>
      </c>
      <c r="P67" s="19">
        <v>59879</v>
      </c>
      <c r="Q67" s="19">
        <v>58361</v>
      </c>
      <c r="R67" s="19">
        <v>52</v>
      </c>
      <c r="S67" s="19">
        <v>1193</v>
      </c>
      <c r="T67" s="19">
        <v>1317</v>
      </c>
      <c r="U67" s="19">
        <v>3438</v>
      </c>
      <c r="V67" s="19">
        <v>1193</v>
      </c>
      <c r="W67" s="32">
        <v>622</v>
      </c>
      <c r="X67" s="43">
        <v>1996</v>
      </c>
      <c r="Y67" s="24" t="s">
        <v>0</v>
      </c>
      <c r="Z67" s="25">
        <v>653759</v>
      </c>
      <c r="AA67" s="22">
        <v>653384</v>
      </c>
      <c r="AB67" s="23">
        <v>42</v>
      </c>
      <c r="AC67" s="22">
        <v>1749</v>
      </c>
      <c r="AD67" s="22">
        <v>177</v>
      </c>
      <c r="AE67" s="22">
        <v>144</v>
      </c>
      <c r="AF67" s="22">
        <v>250</v>
      </c>
      <c r="AG67" s="22">
        <v>1256</v>
      </c>
      <c r="AH67" s="22">
        <v>3666</v>
      </c>
      <c r="AI67" s="22">
        <v>4585</v>
      </c>
      <c r="AJ67" s="22">
        <v>9879</v>
      </c>
      <c r="AK67" s="25">
        <v>99</v>
      </c>
      <c r="AL67" s="22">
        <v>9760</v>
      </c>
      <c r="AM67" s="23">
        <v>614</v>
      </c>
      <c r="AN67" s="72">
        <v>146</v>
      </c>
    </row>
    <row r="68" spans="2:40" ht="13.75" customHeight="1">
      <c r="B68" s="43">
        <v>1997</v>
      </c>
      <c r="C68" s="19">
        <v>1378119</v>
      </c>
      <c r="D68" s="19">
        <v>1225</v>
      </c>
      <c r="E68" s="19">
        <v>2232</v>
      </c>
      <c r="F68" s="22">
        <v>36</v>
      </c>
      <c r="G68" s="22">
        <v>1080</v>
      </c>
      <c r="H68" s="22">
        <v>68</v>
      </c>
      <c r="I68" s="19">
        <v>16098</v>
      </c>
      <c r="J68" s="19">
        <v>5274</v>
      </c>
      <c r="K68" s="19">
        <v>943</v>
      </c>
      <c r="L68" s="21">
        <v>41</v>
      </c>
      <c r="M68" s="21">
        <v>586648</v>
      </c>
      <c r="N68" s="19">
        <v>46233</v>
      </c>
      <c r="O68" s="19">
        <v>7611</v>
      </c>
      <c r="P68" s="19">
        <v>60209</v>
      </c>
      <c r="Q68" s="19">
        <v>58726</v>
      </c>
      <c r="R68" s="19">
        <v>50</v>
      </c>
      <c r="S68" s="19">
        <v>1248</v>
      </c>
      <c r="T68" s="19">
        <v>1472</v>
      </c>
      <c r="U68" s="19">
        <v>3786</v>
      </c>
      <c r="V68" s="19">
        <v>1261</v>
      </c>
      <c r="W68" s="32">
        <v>473</v>
      </c>
      <c r="X68" s="43">
        <v>1997</v>
      </c>
      <c r="Y68" s="24" t="s">
        <v>0</v>
      </c>
      <c r="Z68" s="25">
        <v>618878</v>
      </c>
      <c r="AA68" s="22">
        <v>618510</v>
      </c>
      <c r="AB68" s="23">
        <v>40</v>
      </c>
      <c r="AC68" s="22">
        <v>1804</v>
      </c>
      <c r="AD68" s="22">
        <v>136</v>
      </c>
      <c r="AE68" s="22">
        <v>167</v>
      </c>
      <c r="AF68" s="22">
        <v>279</v>
      </c>
      <c r="AG68" s="22">
        <v>1423</v>
      </c>
      <c r="AH68" s="22">
        <v>3999</v>
      </c>
      <c r="AI68" s="22">
        <v>4574</v>
      </c>
      <c r="AJ68" s="22">
        <v>9873</v>
      </c>
      <c r="AK68" s="25">
        <v>34</v>
      </c>
      <c r="AL68" s="22">
        <v>9811</v>
      </c>
      <c r="AM68" s="23">
        <v>627</v>
      </c>
      <c r="AN68" s="72">
        <v>110</v>
      </c>
    </row>
    <row r="69" spans="2:40" ht="13.75" customHeight="1">
      <c r="B69" s="43">
        <v>1998</v>
      </c>
      <c r="C69" s="19">
        <v>1429003</v>
      </c>
      <c r="D69" s="19">
        <v>1356</v>
      </c>
      <c r="E69" s="19">
        <v>2614</v>
      </c>
      <c r="F69" s="22">
        <v>73</v>
      </c>
      <c r="G69" s="22">
        <v>1163</v>
      </c>
      <c r="H69" s="22">
        <v>88</v>
      </c>
      <c r="I69" s="19">
        <v>15892</v>
      </c>
      <c r="J69" s="19">
        <v>5035</v>
      </c>
      <c r="K69" s="19">
        <v>910</v>
      </c>
      <c r="L69" s="21">
        <v>36</v>
      </c>
      <c r="M69" s="21">
        <v>597283</v>
      </c>
      <c r="N69" s="19">
        <v>44405</v>
      </c>
      <c r="O69" s="19">
        <v>7765</v>
      </c>
      <c r="P69" s="19">
        <v>65025</v>
      </c>
      <c r="Q69" s="19">
        <v>63783</v>
      </c>
      <c r="R69" s="19">
        <v>32</v>
      </c>
      <c r="S69" s="19">
        <v>1373</v>
      </c>
      <c r="T69" s="19">
        <v>1652</v>
      </c>
      <c r="U69" s="19">
        <v>3498</v>
      </c>
      <c r="V69" s="19">
        <v>1217</v>
      </c>
      <c r="W69" s="32">
        <v>669</v>
      </c>
      <c r="X69" s="43">
        <v>1998</v>
      </c>
      <c r="Y69" s="24" t="s">
        <v>0</v>
      </c>
      <c r="Z69" s="25">
        <v>657079</v>
      </c>
      <c r="AA69" s="22">
        <v>656721</v>
      </c>
      <c r="AB69" s="23">
        <v>42</v>
      </c>
      <c r="AC69" s="22">
        <v>1369</v>
      </c>
      <c r="AD69" s="22">
        <v>96</v>
      </c>
      <c r="AE69" s="22">
        <v>143</v>
      </c>
      <c r="AF69" s="22">
        <v>211</v>
      </c>
      <c r="AG69" s="22">
        <v>1384</v>
      </c>
      <c r="AH69" s="22">
        <v>4013</v>
      </c>
      <c r="AI69" s="22">
        <v>4714</v>
      </c>
      <c r="AJ69" s="22">
        <v>9293</v>
      </c>
      <c r="AK69" s="25">
        <v>250</v>
      </c>
      <c r="AL69" s="22">
        <v>8991</v>
      </c>
      <c r="AM69" s="23">
        <v>515</v>
      </c>
      <c r="AN69" s="72">
        <v>94</v>
      </c>
    </row>
    <row r="70" spans="2:40" ht="13.75" customHeight="1">
      <c r="B70" s="43">
        <v>1999</v>
      </c>
      <c r="C70" s="19">
        <v>1469709</v>
      </c>
      <c r="D70" s="19">
        <v>1219</v>
      </c>
      <c r="E70" s="19">
        <v>2813</v>
      </c>
      <c r="F70" s="22">
        <v>55</v>
      </c>
      <c r="G70" s="22">
        <v>1271</v>
      </c>
      <c r="H70" s="22">
        <v>102</v>
      </c>
      <c r="I70" s="19">
        <v>15644</v>
      </c>
      <c r="J70" s="19">
        <v>4751</v>
      </c>
      <c r="K70" s="19">
        <v>869</v>
      </c>
      <c r="L70" s="21">
        <v>33</v>
      </c>
      <c r="M70" s="21">
        <v>561148</v>
      </c>
      <c r="N70" s="19">
        <v>38340</v>
      </c>
      <c r="O70" s="19">
        <v>7191</v>
      </c>
      <c r="P70" s="19">
        <v>68495</v>
      </c>
      <c r="Q70" s="19">
        <v>67383</v>
      </c>
      <c r="R70" s="19">
        <v>31</v>
      </c>
      <c r="S70" s="19">
        <v>1495</v>
      </c>
      <c r="T70" s="19">
        <v>1369</v>
      </c>
      <c r="U70" s="19">
        <v>3388</v>
      </c>
      <c r="V70" s="19">
        <v>1163</v>
      </c>
      <c r="W70" s="32">
        <v>596</v>
      </c>
      <c r="X70" s="43">
        <v>1999</v>
      </c>
      <c r="Y70" s="24" t="s">
        <v>0</v>
      </c>
      <c r="Z70" s="25">
        <v>738725</v>
      </c>
      <c r="AA70" s="22">
        <v>738425</v>
      </c>
      <c r="AB70" s="23">
        <v>52</v>
      </c>
      <c r="AC70" s="22">
        <v>1458</v>
      </c>
      <c r="AD70" s="22">
        <v>76</v>
      </c>
      <c r="AE70" s="22">
        <v>96</v>
      </c>
      <c r="AF70" s="22">
        <v>244</v>
      </c>
      <c r="AG70" s="22">
        <v>1508</v>
      </c>
      <c r="AH70" s="22">
        <v>4094</v>
      </c>
      <c r="AI70" s="22">
        <v>4958</v>
      </c>
      <c r="AJ70" s="22">
        <v>8245</v>
      </c>
      <c r="AK70" s="25">
        <v>73</v>
      </c>
      <c r="AL70" s="22">
        <v>8154</v>
      </c>
      <c r="AM70" s="23">
        <v>291</v>
      </c>
      <c r="AN70" s="72">
        <v>99</v>
      </c>
    </row>
    <row r="71" spans="2:40" ht="13.75" customHeight="1">
      <c r="B71" s="43">
        <v>2000</v>
      </c>
      <c r="C71" s="19">
        <v>1389410</v>
      </c>
      <c r="D71" s="19">
        <v>1322</v>
      </c>
      <c r="E71" s="19">
        <v>2941</v>
      </c>
      <c r="F71" s="22">
        <v>56</v>
      </c>
      <c r="G71" s="22">
        <v>1333</v>
      </c>
      <c r="H71" s="22">
        <v>91</v>
      </c>
      <c r="I71" s="19">
        <v>21731</v>
      </c>
      <c r="J71" s="19">
        <v>7195</v>
      </c>
      <c r="K71" s="19">
        <v>1524</v>
      </c>
      <c r="L71" s="21">
        <v>36</v>
      </c>
      <c r="M71" s="21">
        <v>407246</v>
      </c>
      <c r="N71" s="19">
        <v>35255</v>
      </c>
      <c r="O71" s="19">
        <v>8725</v>
      </c>
      <c r="P71" s="19">
        <v>56500</v>
      </c>
      <c r="Q71" s="19">
        <v>55271</v>
      </c>
      <c r="R71" s="19">
        <v>36</v>
      </c>
      <c r="S71" s="19">
        <v>1725</v>
      </c>
      <c r="T71" s="19">
        <v>1540</v>
      </c>
      <c r="U71" s="19">
        <v>3602</v>
      </c>
      <c r="V71" s="19">
        <v>1377</v>
      </c>
      <c r="W71" s="32">
        <v>552</v>
      </c>
      <c r="X71" s="43">
        <v>2000</v>
      </c>
      <c r="Y71" s="24" t="s">
        <v>0</v>
      </c>
      <c r="Z71" s="25">
        <v>813049</v>
      </c>
      <c r="AA71" s="22">
        <v>812639</v>
      </c>
      <c r="AB71" s="23">
        <v>85</v>
      </c>
      <c r="AC71" s="22">
        <v>1372</v>
      </c>
      <c r="AD71" s="22">
        <v>84</v>
      </c>
      <c r="AE71" s="22">
        <v>97</v>
      </c>
      <c r="AF71" s="22">
        <v>272</v>
      </c>
      <c r="AG71" s="22">
        <v>2049</v>
      </c>
      <c r="AH71" s="22">
        <v>4818</v>
      </c>
      <c r="AI71" s="22">
        <v>6364</v>
      </c>
      <c r="AJ71" s="22">
        <v>7690</v>
      </c>
      <c r="AK71" s="25">
        <v>418</v>
      </c>
      <c r="AL71" s="22">
        <v>7238</v>
      </c>
      <c r="AM71" s="23">
        <v>278</v>
      </c>
      <c r="AN71" s="72">
        <v>98</v>
      </c>
    </row>
    <row r="72" spans="2:40" ht="13.75" customHeight="1">
      <c r="B72" s="43"/>
      <c r="C72" s="19"/>
      <c r="D72" s="19"/>
      <c r="E72" s="19"/>
      <c r="F72" s="22"/>
      <c r="G72" s="22"/>
      <c r="H72" s="22"/>
      <c r="I72" s="19"/>
      <c r="J72" s="19"/>
      <c r="K72" s="19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32"/>
      <c r="X72" s="43"/>
      <c r="Y72" s="24"/>
      <c r="Z72" s="25"/>
      <c r="AA72" s="22"/>
      <c r="AB72" s="23"/>
      <c r="AC72" s="22"/>
      <c r="AD72" s="22"/>
      <c r="AE72" s="22"/>
      <c r="AF72" s="22"/>
      <c r="AG72" s="22"/>
      <c r="AH72" s="22"/>
      <c r="AI72" s="22"/>
      <c r="AJ72" s="22"/>
      <c r="AK72" s="25"/>
      <c r="AL72" s="22"/>
      <c r="AM72" s="23"/>
      <c r="AN72" s="72"/>
    </row>
    <row r="73" spans="2:40" ht="13.75" customHeight="1">
      <c r="B73" s="43">
        <v>2001</v>
      </c>
      <c r="C73" s="19">
        <v>1388024</v>
      </c>
      <c r="D73" s="19">
        <v>1261</v>
      </c>
      <c r="E73" s="19">
        <v>3115</v>
      </c>
      <c r="F73" s="22">
        <v>74</v>
      </c>
      <c r="G73" s="22">
        <v>1453</v>
      </c>
      <c r="H73" s="22">
        <v>106</v>
      </c>
      <c r="I73" s="19">
        <v>22544</v>
      </c>
      <c r="J73" s="19">
        <v>7852</v>
      </c>
      <c r="K73" s="19">
        <v>1590</v>
      </c>
      <c r="L73" s="21">
        <v>43</v>
      </c>
      <c r="M73" s="21">
        <v>367643</v>
      </c>
      <c r="N73" s="19">
        <v>30017</v>
      </c>
      <c r="O73" s="19">
        <v>7895</v>
      </c>
      <c r="P73" s="19">
        <v>64278</v>
      </c>
      <c r="Q73" s="19">
        <v>62773</v>
      </c>
      <c r="R73" s="19">
        <v>58</v>
      </c>
      <c r="S73" s="19">
        <v>2372</v>
      </c>
      <c r="T73" s="19">
        <v>1404</v>
      </c>
      <c r="U73" s="19">
        <v>3887</v>
      </c>
      <c r="V73" s="19">
        <v>1438</v>
      </c>
      <c r="W73" s="32">
        <v>451</v>
      </c>
      <c r="X73" s="43">
        <v>2001</v>
      </c>
      <c r="Y73" s="44">
        <v>0</v>
      </c>
      <c r="Z73" s="25">
        <v>846367</v>
      </c>
      <c r="AA73" s="22">
        <v>845909</v>
      </c>
      <c r="AB73" s="23">
        <v>91</v>
      </c>
      <c r="AC73" s="22">
        <v>1540</v>
      </c>
      <c r="AD73" s="22">
        <v>102</v>
      </c>
      <c r="AE73" s="22">
        <v>157</v>
      </c>
      <c r="AF73" s="22">
        <v>211</v>
      </c>
      <c r="AG73" s="22">
        <v>2302</v>
      </c>
      <c r="AH73" s="22">
        <v>5245</v>
      </c>
      <c r="AI73" s="22">
        <v>7662</v>
      </c>
      <c r="AJ73" s="22">
        <v>6050</v>
      </c>
      <c r="AK73" s="25">
        <v>347</v>
      </c>
      <c r="AL73" s="22">
        <v>5656</v>
      </c>
      <c r="AM73" s="23">
        <v>291</v>
      </c>
      <c r="AN73" s="72">
        <v>103</v>
      </c>
    </row>
    <row r="74" spans="2:40" s="46" customFormat="1" ht="13.75" customHeight="1">
      <c r="B74" s="43">
        <v>2002</v>
      </c>
      <c r="C74" s="19">
        <v>1432548</v>
      </c>
      <c r="D74" s="19">
        <v>1336</v>
      </c>
      <c r="E74" s="19">
        <v>3566</v>
      </c>
      <c r="F74" s="22">
        <v>83</v>
      </c>
      <c r="G74" s="22">
        <v>1521</v>
      </c>
      <c r="H74" s="22">
        <v>98</v>
      </c>
      <c r="I74" s="19">
        <v>23453</v>
      </c>
      <c r="J74" s="19">
        <v>8348</v>
      </c>
      <c r="K74" s="19">
        <v>1572</v>
      </c>
      <c r="L74" s="21">
        <v>30</v>
      </c>
      <c r="M74" s="21">
        <v>403872</v>
      </c>
      <c r="N74" s="19">
        <v>31547</v>
      </c>
      <c r="O74" s="19">
        <v>7022</v>
      </c>
      <c r="P74" s="19">
        <v>71743</v>
      </c>
      <c r="Q74" s="19">
        <v>70240</v>
      </c>
      <c r="R74" s="19">
        <v>51</v>
      </c>
      <c r="S74" s="19">
        <v>2967</v>
      </c>
      <c r="T74" s="19">
        <v>1468</v>
      </c>
      <c r="U74" s="19">
        <v>3367</v>
      </c>
      <c r="V74" s="19">
        <v>1573</v>
      </c>
      <c r="W74" s="32">
        <v>393</v>
      </c>
      <c r="X74" s="43">
        <v>2002</v>
      </c>
      <c r="Y74" s="21">
        <v>322</v>
      </c>
      <c r="Z74" s="25">
        <v>840364</v>
      </c>
      <c r="AA74" s="22">
        <v>839867</v>
      </c>
      <c r="AB74" s="23">
        <v>117</v>
      </c>
      <c r="AC74" s="22">
        <v>1234</v>
      </c>
      <c r="AD74" s="22">
        <v>81</v>
      </c>
      <c r="AE74" s="22">
        <v>162</v>
      </c>
      <c r="AF74" s="22">
        <v>215</v>
      </c>
      <c r="AG74" s="22">
        <v>2544</v>
      </c>
      <c r="AH74" s="22">
        <v>6461</v>
      </c>
      <c r="AI74" s="22">
        <v>9607</v>
      </c>
      <c r="AJ74" s="22">
        <v>6608</v>
      </c>
      <c r="AK74" s="25">
        <v>959</v>
      </c>
      <c r="AL74" s="22">
        <v>5586</v>
      </c>
      <c r="AM74" s="23">
        <v>300</v>
      </c>
      <c r="AN74" s="45">
        <v>105</v>
      </c>
    </row>
    <row r="75" spans="2:40" s="46" customFormat="1" ht="13.75" customHeight="1">
      <c r="B75" s="43">
        <v>2003</v>
      </c>
      <c r="C75" s="19">
        <v>1504436</v>
      </c>
      <c r="D75" s="19">
        <v>1366</v>
      </c>
      <c r="E75" s="19">
        <v>3855</v>
      </c>
      <c r="F75" s="22">
        <v>67</v>
      </c>
      <c r="G75" s="22">
        <v>1728</v>
      </c>
      <c r="H75" s="22">
        <v>100</v>
      </c>
      <c r="I75" s="19">
        <v>23659</v>
      </c>
      <c r="J75" s="19">
        <v>9539</v>
      </c>
      <c r="K75" s="19">
        <v>1567</v>
      </c>
      <c r="L75" s="21">
        <v>29</v>
      </c>
      <c r="M75" s="21">
        <v>433918</v>
      </c>
      <c r="N75" s="19">
        <v>30364</v>
      </c>
      <c r="O75" s="19">
        <v>7502</v>
      </c>
      <c r="P75" s="19">
        <v>88962</v>
      </c>
      <c r="Q75" s="19">
        <v>87587</v>
      </c>
      <c r="R75" s="19">
        <v>33</v>
      </c>
      <c r="S75" s="19">
        <v>4457</v>
      </c>
      <c r="T75" s="19">
        <v>1569</v>
      </c>
      <c r="U75" s="19">
        <v>3893</v>
      </c>
      <c r="V75" s="19">
        <v>1706</v>
      </c>
      <c r="W75" s="32">
        <v>364</v>
      </c>
      <c r="X75" s="43">
        <v>2003</v>
      </c>
      <c r="Y75" s="21">
        <v>308</v>
      </c>
      <c r="Z75" s="25">
        <v>856287</v>
      </c>
      <c r="AA75" s="22">
        <v>855809</v>
      </c>
      <c r="AB75" s="23">
        <v>138</v>
      </c>
      <c r="AC75" s="22">
        <v>1448</v>
      </c>
      <c r="AD75" s="22">
        <v>105</v>
      </c>
      <c r="AE75" s="22">
        <v>114</v>
      </c>
      <c r="AF75" s="22">
        <v>231</v>
      </c>
      <c r="AG75" s="22">
        <v>2909</v>
      </c>
      <c r="AH75" s="22">
        <v>7820</v>
      </c>
      <c r="AI75" s="22">
        <v>11100</v>
      </c>
      <c r="AJ75" s="22">
        <v>8675</v>
      </c>
      <c r="AK75" s="25">
        <v>2937</v>
      </c>
      <c r="AL75" s="22">
        <v>5700</v>
      </c>
      <c r="AM75" s="23">
        <v>202</v>
      </c>
      <c r="AN75" s="45">
        <v>124</v>
      </c>
    </row>
    <row r="76" spans="2:40" ht="13.75" customHeight="1">
      <c r="B76" s="43">
        <v>2004</v>
      </c>
      <c r="C76" s="19">
        <v>1532459</v>
      </c>
      <c r="D76" s="19">
        <v>1342</v>
      </c>
      <c r="E76" s="19">
        <v>3666</v>
      </c>
      <c r="F76" s="22">
        <v>83</v>
      </c>
      <c r="G76" s="22">
        <v>1501</v>
      </c>
      <c r="H76" s="22">
        <v>156</v>
      </c>
      <c r="I76" s="19">
        <v>22938</v>
      </c>
      <c r="J76" s="19">
        <v>10666</v>
      </c>
      <c r="K76" s="19">
        <v>1581</v>
      </c>
      <c r="L76" s="21">
        <v>28</v>
      </c>
      <c r="M76" s="21">
        <v>447950</v>
      </c>
      <c r="N76" s="19">
        <v>26617</v>
      </c>
      <c r="O76" s="19">
        <v>5915</v>
      </c>
      <c r="P76" s="19">
        <v>97362</v>
      </c>
      <c r="Q76" s="19">
        <v>95845</v>
      </c>
      <c r="R76" s="19">
        <v>25</v>
      </c>
      <c r="S76" s="19">
        <v>5310</v>
      </c>
      <c r="T76" s="19">
        <v>1403</v>
      </c>
      <c r="U76" s="19">
        <v>3656</v>
      </c>
      <c r="V76" s="19">
        <v>1669</v>
      </c>
      <c r="W76" s="32">
        <v>502</v>
      </c>
      <c r="X76" s="43">
        <v>2004</v>
      </c>
      <c r="Y76" s="21">
        <v>270</v>
      </c>
      <c r="Z76" s="25">
        <v>865066</v>
      </c>
      <c r="AA76" s="22">
        <v>864569</v>
      </c>
      <c r="AB76" s="23">
        <v>131</v>
      </c>
      <c r="AC76" s="22">
        <v>1513</v>
      </c>
      <c r="AD76" s="22">
        <v>136</v>
      </c>
      <c r="AE76" s="22">
        <v>94</v>
      </c>
      <c r="AF76" s="22">
        <v>232</v>
      </c>
      <c r="AG76" s="22">
        <v>2957</v>
      </c>
      <c r="AH76" s="22">
        <v>8566</v>
      </c>
      <c r="AI76" s="22">
        <v>12332</v>
      </c>
      <c r="AJ76" s="22">
        <v>8032</v>
      </c>
      <c r="AK76" s="25">
        <v>2957</v>
      </c>
      <c r="AL76" s="22">
        <v>5033</v>
      </c>
      <c r="AM76" s="23">
        <v>243</v>
      </c>
      <c r="AN76" s="72">
        <v>196</v>
      </c>
    </row>
    <row r="77" spans="2:40" s="51" customFormat="1" ht="13.75" customHeight="1">
      <c r="B77" s="43">
        <v>2005</v>
      </c>
      <c r="C77" s="22">
        <f>649503+855923</f>
        <v>1505426</v>
      </c>
      <c r="D77" s="22">
        <v>1345</v>
      </c>
      <c r="E77" s="22">
        <v>3269</v>
      </c>
      <c r="F77" s="22">
        <v>57</v>
      </c>
      <c r="G77" s="22">
        <v>1342</v>
      </c>
      <c r="H77" s="22">
        <v>104</v>
      </c>
      <c r="I77" s="22">
        <v>23304</v>
      </c>
      <c r="J77" s="22">
        <v>13703</v>
      </c>
      <c r="K77" s="22">
        <v>1638</v>
      </c>
      <c r="L77" s="25">
        <v>16</v>
      </c>
      <c r="M77" s="25">
        <v>429038</v>
      </c>
      <c r="N77" s="22">
        <v>29384</v>
      </c>
      <c r="O77" s="22">
        <v>5376</v>
      </c>
      <c r="P77" s="22">
        <f>1453+90897</f>
        <v>92350</v>
      </c>
      <c r="Q77" s="22">
        <v>90897</v>
      </c>
      <c r="R77" s="22">
        <v>27</v>
      </c>
      <c r="S77" s="22">
        <v>5198</v>
      </c>
      <c r="T77" s="22">
        <v>1443</v>
      </c>
      <c r="U77" s="22">
        <v>3797</v>
      </c>
      <c r="V77" s="22">
        <v>1741</v>
      </c>
      <c r="W77" s="23">
        <f>6209-3797-1741</f>
        <v>671</v>
      </c>
      <c r="X77" s="43">
        <v>2005</v>
      </c>
      <c r="Y77" s="25">
        <f>52+227</f>
        <v>279</v>
      </c>
      <c r="Z77" s="22">
        <f>AA77+513</f>
        <v>856157</v>
      </c>
      <c r="AA77" s="22">
        <f>5463+847611+58+2512</f>
        <v>855644</v>
      </c>
      <c r="AB77" s="23">
        <v>166</v>
      </c>
      <c r="AC77" s="22">
        <v>1361</v>
      </c>
      <c r="AD77" s="22">
        <v>118</v>
      </c>
      <c r="AE77" s="22">
        <v>104</v>
      </c>
      <c r="AF77" s="22">
        <v>204</v>
      </c>
      <c r="AG77" s="22">
        <v>3188</v>
      </c>
      <c r="AH77" s="22">
        <v>8961</v>
      </c>
      <c r="AI77" s="22">
        <v>12884</v>
      </c>
      <c r="AJ77" s="22">
        <v>7175</v>
      </c>
      <c r="AK77" s="25">
        <v>2194</v>
      </c>
      <c r="AL77" s="22">
        <f>4249+502+177</f>
        <v>4928</v>
      </c>
      <c r="AM77" s="23">
        <v>213</v>
      </c>
      <c r="AN77" s="45">
        <v>173</v>
      </c>
    </row>
    <row r="78" spans="2:40" s="51" customFormat="1" ht="13.75" customHeight="1">
      <c r="B78" s="4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5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43"/>
      <c r="Y78" s="25"/>
      <c r="Z78" s="22"/>
      <c r="AA78" s="22"/>
      <c r="AB78" s="23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3"/>
      <c r="AN78" s="45"/>
    </row>
    <row r="79" spans="2:40" s="51" customFormat="1" ht="13.75" customHeight="1">
      <c r="B79" s="43">
        <v>2006</v>
      </c>
      <c r="C79" s="22">
        <v>1466834</v>
      </c>
      <c r="D79" s="22">
        <v>1267</v>
      </c>
      <c r="E79" s="22">
        <v>3061</v>
      </c>
      <c r="F79" s="22">
        <v>52</v>
      </c>
      <c r="G79" s="22">
        <v>1159</v>
      </c>
      <c r="H79" s="22">
        <v>95</v>
      </c>
      <c r="I79" s="22">
        <v>23331</v>
      </c>
      <c r="J79" s="22">
        <v>19405</v>
      </c>
      <c r="K79" s="22">
        <v>1812</v>
      </c>
      <c r="L79" s="22">
        <v>20</v>
      </c>
      <c r="M79" s="25">
        <v>416281</v>
      </c>
      <c r="N79" s="22">
        <v>30127</v>
      </c>
      <c r="O79" s="22">
        <v>4841</v>
      </c>
      <c r="P79" s="22">
        <v>90557</v>
      </c>
      <c r="Q79" s="22">
        <v>89012</v>
      </c>
      <c r="R79" s="22">
        <v>37</v>
      </c>
      <c r="S79" s="22">
        <v>4866</v>
      </c>
      <c r="T79" s="22">
        <v>1460</v>
      </c>
      <c r="U79" s="22">
        <v>3779</v>
      </c>
      <c r="V79" s="22">
        <v>1999</v>
      </c>
      <c r="W79" s="23">
        <v>770</v>
      </c>
      <c r="X79" s="43">
        <v>2006</v>
      </c>
      <c r="Y79" s="25">
        <v>379</v>
      </c>
      <c r="Z79" s="22">
        <f>825798+512</f>
        <v>826310</v>
      </c>
      <c r="AA79" s="22">
        <v>825798</v>
      </c>
      <c r="AB79" s="23">
        <v>144</v>
      </c>
      <c r="AC79" s="22">
        <v>1337</v>
      </c>
      <c r="AD79" s="22">
        <v>104</v>
      </c>
      <c r="AE79" s="22">
        <v>135</v>
      </c>
      <c r="AF79" s="22">
        <v>180</v>
      </c>
      <c r="AG79" s="22">
        <v>3402</v>
      </c>
      <c r="AH79" s="22">
        <v>9211</v>
      </c>
      <c r="AI79" s="22">
        <v>13816</v>
      </c>
      <c r="AJ79" s="22">
        <v>5433</v>
      </c>
      <c r="AK79" s="22">
        <v>622</v>
      </c>
      <c r="AL79" s="22">
        <v>4750</v>
      </c>
      <c r="AM79" s="23">
        <v>205</v>
      </c>
      <c r="AN79" s="45">
        <v>147</v>
      </c>
    </row>
    <row r="80" spans="2:40" s="51" customFormat="1" ht="13.75" customHeight="1">
      <c r="B80" s="43">
        <v>2007</v>
      </c>
      <c r="C80" s="22">
        <v>1387405</v>
      </c>
      <c r="D80" s="22">
        <v>1157</v>
      </c>
      <c r="E80" s="22">
        <v>2790</v>
      </c>
      <c r="F80" s="22">
        <v>37</v>
      </c>
      <c r="G80" s="22">
        <v>1050</v>
      </c>
      <c r="H80" s="22">
        <v>104</v>
      </c>
      <c r="I80" s="22">
        <v>22062</v>
      </c>
      <c r="J80" s="22">
        <v>21463</v>
      </c>
      <c r="K80" s="22">
        <v>1869</v>
      </c>
      <c r="L80" s="22">
        <v>20</v>
      </c>
      <c r="M80" s="25">
        <v>395243</v>
      </c>
      <c r="N80" s="22">
        <v>27963</v>
      </c>
      <c r="O80" s="22">
        <v>4242</v>
      </c>
      <c r="P80" s="22">
        <v>81249</v>
      </c>
      <c r="Q80" s="22">
        <v>79891</v>
      </c>
      <c r="R80" s="22">
        <v>48</v>
      </c>
      <c r="S80" s="22">
        <v>4424</v>
      </c>
      <c r="T80" s="22">
        <v>1394</v>
      </c>
      <c r="U80" s="22">
        <v>3542</v>
      </c>
      <c r="V80" s="22">
        <v>1718</v>
      </c>
      <c r="W80" s="23">
        <v>787</v>
      </c>
      <c r="X80" s="43">
        <v>2007</v>
      </c>
      <c r="Y80" s="25">
        <v>434</v>
      </c>
      <c r="Z80" s="22">
        <v>782083</v>
      </c>
      <c r="AA80" s="22">
        <v>781613</v>
      </c>
      <c r="AB80" s="23">
        <v>156</v>
      </c>
      <c r="AC80" s="22">
        <v>1120</v>
      </c>
      <c r="AD80" s="22">
        <v>86</v>
      </c>
      <c r="AE80" s="22">
        <v>55</v>
      </c>
      <c r="AF80" s="22">
        <v>178</v>
      </c>
      <c r="AG80" s="22">
        <v>3459</v>
      </c>
      <c r="AH80" s="22">
        <v>9041</v>
      </c>
      <c r="AI80" s="22">
        <v>13617</v>
      </c>
      <c r="AJ80" s="22">
        <v>4442</v>
      </c>
      <c r="AK80" s="22">
        <v>419</v>
      </c>
      <c r="AL80" s="22">
        <v>3971</v>
      </c>
      <c r="AM80" s="23">
        <v>415</v>
      </c>
      <c r="AN80" s="45">
        <v>100</v>
      </c>
    </row>
    <row r="81" spans="2:41" s="51" customFormat="1" ht="13.75" customHeight="1">
      <c r="B81" s="43">
        <v>2008</v>
      </c>
      <c r="C81" s="25">
        <v>1288720</v>
      </c>
      <c r="D81" s="22">
        <v>1237</v>
      </c>
      <c r="E81" s="25">
        <v>2612</v>
      </c>
      <c r="F81" s="25">
        <v>42</v>
      </c>
      <c r="G81" s="25">
        <v>982</v>
      </c>
      <c r="H81" s="25">
        <v>95</v>
      </c>
      <c r="I81" s="25">
        <v>20180</v>
      </c>
      <c r="J81" s="25">
        <v>21925</v>
      </c>
      <c r="K81" s="25">
        <v>1953</v>
      </c>
      <c r="L81" s="25">
        <v>13</v>
      </c>
      <c r="M81" s="25">
        <v>379839</v>
      </c>
      <c r="N81" s="25">
        <v>30277</v>
      </c>
      <c r="O81" s="25">
        <v>3701</v>
      </c>
      <c r="P81" s="25">
        <v>65920</v>
      </c>
      <c r="Q81" s="25">
        <v>64435</v>
      </c>
      <c r="R81" s="25">
        <v>31</v>
      </c>
      <c r="S81" s="25">
        <v>3621</v>
      </c>
      <c r="T81" s="25">
        <v>1326</v>
      </c>
      <c r="U81" s="25">
        <v>3555</v>
      </c>
      <c r="V81" s="25">
        <v>1782</v>
      </c>
      <c r="W81" s="45">
        <v>787</v>
      </c>
      <c r="X81" s="43">
        <v>2008</v>
      </c>
      <c r="Y81" s="25">
        <v>352</v>
      </c>
      <c r="Z81" s="25">
        <v>715428</v>
      </c>
      <c r="AA81" s="25">
        <v>714977</v>
      </c>
      <c r="AB81" s="45">
        <v>128</v>
      </c>
      <c r="AC81" s="25">
        <v>1054</v>
      </c>
      <c r="AD81" s="25">
        <v>123</v>
      </c>
      <c r="AE81" s="25">
        <v>78</v>
      </c>
      <c r="AF81" s="25">
        <v>141</v>
      </c>
      <c r="AG81" s="25">
        <v>3071</v>
      </c>
      <c r="AH81" s="25">
        <v>8682</v>
      </c>
      <c r="AI81" s="25">
        <v>13129</v>
      </c>
      <c r="AJ81" s="25">
        <v>5097</v>
      </c>
      <c r="AK81" s="25">
        <v>395</v>
      </c>
      <c r="AL81" s="25">
        <v>4666</v>
      </c>
      <c r="AM81" s="25">
        <v>252</v>
      </c>
      <c r="AN81" s="45">
        <v>87</v>
      </c>
    </row>
    <row r="82" spans="2:41" s="51" customFormat="1" ht="13.75" customHeight="1">
      <c r="B82" s="43">
        <v>2009</v>
      </c>
      <c r="C82" s="25">
        <v>1241357</v>
      </c>
      <c r="D82" s="22">
        <v>1074</v>
      </c>
      <c r="E82" s="25">
        <v>2923</v>
      </c>
      <c r="F82" s="25">
        <v>45</v>
      </c>
      <c r="G82" s="25">
        <v>1028</v>
      </c>
      <c r="H82" s="25">
        <v>102</v>
      </c>
      <c r="I82" s="25">
        <v>19388</v>
      </c>
      <c r="J82" s="25">
        <v>21238</v>
      </c>
      <c r="K82" s="25">
        <v>1781</v>
      </c>
      <c r="L82" s="25">
        <v>15</v>
      </c>
      <c r="M82" s="25">
        <v>361969</v>
      </c>
      <c r="N82" s="25">
        <v>28753</v>
      </c>
      <c r="O82" s="25">
        <v>3297</v>
      </c>
      <c r="P82" s="25">
        <v>61757</v>
      </c>
      <c r="Q82" s="25">
        <v>60433</v>
      </c>
      <c r="R82" s="25">
        <v>23</v>
      </c>
      <c r="S82" s="25">
        <v>3397</v>
      </c>
      <c r="T82" s="25">
        <v>1163</v>
      </c>
      <c r="U82" s="25">
        <v>3563</v>
      </c>
      <c r="V82" s="25">
        <v>1810</v>
      </c>
      <c r="W82" s="45">
        <v>768</v>
      </c>
      <c r="X82" s="43">
        <v>2009</v>
      </c>
      <c r="Y82" s="25">
        <v>325</v>
      </c>
      <c r="Z82" s="25">
        <v>696722</v>
      </c>
      <c r="AA82" s="25">
        <v>696333</v>
      </c>
      <c r="AB82" s="45">
        <v>118</v>
      </c>
      <c r="AC82" s="25">
        <v>913</v>
      </c>
      <c r="AD82" s="25">
        <v>103</v>
      </c>
      <c r="AE82" s="25">
        <v>44</v>
      </c>
      <c r="AF82" s="25">
        <v>140</v>
      </c>
      <c r="AG82" s="25">
        <v>2952</v>
      </c>
      <c r="AH82" s="25">
        <v>8234</v>
      </c>
      <c r="AI82" s="25">
        <v>12062</v>
      </c>
      <c r="AJ82" s="25">
        <v>3992</v>
      </c>
      <c r="AK82" s="25">
        <v>557</v>
      </c>
      <c r="AL82" s="25">
        <v>3393</v>
      </c>
      <c r="AM82" s="25">
        <v>349</v>
      </c>
      <c r="AN82" s="45">
        <v>153</v>
      </c>
      <c r="AO82" s="48"/>
    </row>
    <row r="83" spans="2:41" s="48" customFormat="1" ht="13.75" customHeight="1">
      <c r="B83" s="43">
        <v>2010</v>
      </c>
      <c r="C83" s="22">
        <v>1182809</v>
      </c>
      <c r="D83" s="22">
        <v>1029</v>
      </c>
      <c r="E83" s="25">
        <v>2516</v>
      </c>
      <c r="F83" s="22">
        <v>40</v>
      </c>
      <c r="G83" s="25">
        <v>864</v>
      </c>
      <c r="H83" s="25">
        <v>100</v>
      </c>
      <c r="I83" s="25">
        <v>19350</v>
      </c>
      <c r="J83" s="25">
        <v>21667</v>
      </c>
      <c r="K83" s="25">
        <v>1734</v>
      </c>
      <c r="L83" s="25">
        <v>8</v>
      </c>
      <c r="M83" s="25">
        <v>327786</v>
      </c>
      <c r="N83" s="25">
        <v>24897</v>
      </c>
      <c r="O83" s="25">
        <v>3173</v>
      </c>
      <c r="P83" s="25">
        <v>54219</v>
      </c>
      <c r="Q83" s="25">
        <v>52960</v>
      </c>
      <c r="R83" s="25">
        <v>25</v>
      </c>
      <c r="S83" s="25">
        <v>3084</v>
      </c>
      <c r="T83" s="25">
        <v>1063</v>
      </c>
      <c r="U83" s="25">
        <v>3637</v>
      </c>
      <c r="V83" s="25">
        <v>1953</v>
      </c>
      <c r="W83" s="45">
        <v>783</v>
      </c>
      <c r="X83" s="43">
        <v>2010</v>
      </c>
      <c r="Y83" s="25">
        <v>333</v>
      </c>
      <c r="Z83" s="25">
        <v>685486</v>
      </c>
      <c r="AA83" s="45">
        <v>685120</v>
      </c>
      <c r="AB83" s="45">
        <v>129</v>
      </c>
      <c r="AC83" s="25">
        <v>895</v>
      </c>
      <c r="AD83" s="25">
        <v>85</v>
      </c>
      <c r="AE83" s="25">
        <v>65</v>
      </c>
      <c r="AF83" s="25">
        <v>151</v>
      </c>
      <c r="AG83" s="25">
        <v>2881</v>
      </c>
      <c r="AH83" s="25">
        <v>8028</v>
      </c>
      <c r="AI83" s="25">
        <v>11554</v>
      </c>
      <c r="AJ83" s="25">
        <v>3429</v>
      </c>
      <c r="AK83" s="25">
        <v>572</v>
      </c>
      <c r="AL83" s="73">
        <v>2808</v>
      </c>
      <c r="AM83" s="73">
        <v>369</v>
      </c>
      <c r="AN83" s="23">
        <v>186</v>
      </c>
    </row>
    <row r="84" spans="2:41" s="48" customFormat="1" ht="13.75" customHeight="1">
      <c r="B84" s="43"/>
      <c r="C84" s="22"/>
      <c r="D84" s="22"/>
      <c r="E84" s="25"/>
      <c r="F84" s="22"/>
      <c r="G84" s="25"/>
      <c r="H84" s="25"/>
      <c r="I84" s="25"/>
      <c r="J84" s="25"/>
      <c r="K84" s="25"/>
      <c r="L84" s="25"/>
      <c r="M84" s="25"/>
      <c r="N84" s="22"/>
      <c r="O84" s="25"/>
      <c r="P84" s="25"/>
      <c r="Q84" s="25"/>
      <c r="R84" s="25"/>
      <c r="S84" s="25"/>
      <c r="T84" s="25"/>
      <c r="U84" s="25"/>
      <c r="V84" s="25"/>
      <c r="W84" s="45"/>
      <c r="X84" s="43"/>
      <c r="Y84" s="25"/>
      <c r="Z84" s="25"/>
      <c r="AA84" s="45"/>
      <c r="AB84" s="45"/>
      <c r="AC84" s="25"/>
      <c r="AD84" s="25"/>
      <c r="AE84" s="25"/>
      <c r="AF84" s="25"/>
      <c r="AG84" s="25"/>
      <c r="AH84" s="25"/>
      <c r="AI84" s="25"/>
      <c r="AJ84" s="25"/>
      <c r="AK84" s="25"/>
      <c r="AL84" s="73"/>
      <c r="AM84" s="73"/>
      <c r="AN84" s="23"/>
    </row>
    <row r="85" spans="2:41" s="51" customFormat="1" ht="13.75" customHeight="1">
      <c r="B85" s="43">
        <v>2011</v>
      </c>
      <c r="C85" s="25">
        <v>1121495</v>
      </c>
      <c r="D85" s="22">
        <v>1029</v>
      </c>
      <c r="E85" s="25">
        <v>2385</v>
      </c>
      <c r="F85" s="25">
        <v>31</v>
      </c>
      <c r="G85" s="25">
        <v>833</v>
      </c>
      <c r="H85" s="25">
        <v>58</v>
      </c>
      <c r="I85" s="25">
        <v>18870</v>
      </c>
      <c r="J85" s="25">
        <v>21666</v>
      </c>
      <c r="K85" s="25">
        <v>1823</v>
      </c>
      <c r="L85" s="25">
        <v>5</v>
      </c>
      <c r="M85" s="25">
        <v>305922</v>
      </c>
      <c r="N85" s="22">
        <v>22169</v>
      </c>
      <c r="O85" s="25">
        <v>2731</v>
      </c>
      <c r="P85" s="25">
        <v>46933</v>
      </c>
      <c r="Q85" s="25">
        <v>45681</v>
      </c>
      <c r="R85" s="25">
        <v>29</v>
      </c>
      <c r="S85" s="25">
        <v>2677</v>
      </c>
      <c r="T85" s="25">
        <v>993</v>
      </c>
      <c r="U85" s="25">
        <v>3550</v>
      </c>
      <c r="V85" s="25">
        <v>1926</v>
      </c>
      <c r="W85" s="45">
        <v>1158</v>
      </c>
      <c r="X85" s="43">
        <v>2011</v>
      </c>
      <c r="Y85" s="25">
        <v>333</v>
      </c>
      <c r="Z85" s="25">
        <v>658954</v>
      </c>
      <c r="AA85" s="25">
        <v>658627</v>
      </c>
      <c r="AB85" s="45">
        <v>141</v>
      </c>
      <c r="AC85" s="25">
        <v>880</v>
      </c>
      <c r="AD85" s="25">
        <v>119</v>
      </c>
      <c r="AE85" s="25">
        <v>56</v>
      </c>
      <c r="AF85" s="25">
        <v>132</v>
      </c>
      <c r="AG85" s="25">
        <v>2863</v>
      </c>
      <c r="AH85" s="25">
        <v>7690</v>
      </c>
      <c r="AI85" s="25">
        <v>10948</v>
      </c>
      <c r="AJ85" s="25">
        <v>2915</v>
      </c>
      <c r="AK85" s="25">
        <v>476</v>
      </c>
      <c r="AL85" s="73">
        <v>2405</v>
      </c>
      <c r="AM85" s="73">
        <v>208</v>
      </c>
      <c r="AN85" s="45">
        <v>185</v>
      </c>
      <c r="AO85" s="48"/>
    </row>
    <row r="86" spans="2:41" s="51" customFormat="1" ht="13.75" customHeight="1">
      <c r="B86" s="43">
        <v>2012</v>
      </c>
      <c r="C86" s="25">
        <v>1070836</v>
      </c>
      <c r="D86" s="22">
        <v>963</v>
      </c>
      <c r="E86" s="25">
        <v>2486</v>
      </c>
      <c r="F86" s="25">
        <v>30</v>
      </c>
      <c r="G86" s="25">
        <v>828</v>
      </c>
      <c r="H86" s="25">
        <v>62</v>
      </c>
      <c r="I86" s="25">
        <v>20833</v>
      </c>
      <c r="J86" s="25">
        <v>23317</v>
      </c>
      <c r="K86" s="25">
        <v>2452</v>
      </c>
      <c r="L86" s="25">
        <v>7</v>
      </c>
      <c r="M86" s="25">
        <v>286636</v>
      </c>
      <c r="N86" s="22">
        <v>20264</v>
      </c>
      <c r="O86" s="25">
        <v>2611</v>
      </c>
      <c r="P86" s="25">
        <v>38129</v>
      </c>
      <c r="Q86" s="25">
        <v>36873</v>
      </c>
      <c r="R86" s="25">
        <v>32</v>
      </c>
      <c r="S86" s="25">
        <v>2334</v>
      </c>
      <c r="T86" s="25">
        <v>1097</v>
      </c>
      <c r="U86" s="25">
        <v>3946</v>
      </c>
      <c r="V86" s="25">
        <v>2064</v>
      </c>
      <c r="W86" s="45">
        <v>1270</v>
      </c>
      <c r="X86" s="43">
        <v>2012</v>
      </c>
      <c r="Y86" s="25">
        <v>369</v>
      </c>
      <c r="Z86" s="25">
        <v>633243</v>
      </c>
      <c r="AA86" s="25">
        <v>632857</v>
      </c>
      <c r="AB86" s="45">
        <v>134</v>
      </c>
      <c r="AC86" s="25">
        <v>822</v>
      </c>
      <c r="AD86" s="25">
        <v>95</v>
      </c>
      <c r="AE86" s="25">
        <v>42</v>
      </c>
      <c r="AF86" s="25">
        <v>173</v>
      </c>
      <c r="AG86" s="25">
        <v>2932</v>
      </c>
      <c r="AH86" s="25">
        <v>7983</v>
      </c>
      <c r="AI86" s="25">
        <v>11204</v>
      </c>
      <c r="AJ86" s="25">
        <v>2497</v>
      </c>
      <c r="AK86" s="25">
        <v>298</v>
      </c>
      <c r="AL86" s="73">
        <v>2147</v>
      </c>
      <c r="AM86" s="73">
        <v>355</v>
      </c>
      <c r="AN86" s="45">
        <v>154</v>
      </c>
      <c r="AO86" s="48"/>
    </row>
    <row r="87" spans="2:41" s="51" customFormat="1" ht="13.75" customHeight="1">
      <c r="B87" s="43">
        <v>2013</v>
      </c>
      <c r="C87" s="25">
        <v>997910</v>
      </c>
      <c r="D87" s="22">
        <v>950</v>
      </c>
      <c r="E87" s="25">
        <v>2236</v>
      </c>
      <c r="F87" s="25">
        <v>28</v>
      </c>
      <c r="G87" s="25">
        <v>742</v>
      </c>
      <c r="H87" s="25">
        <v>59</v>
      </c>
      <c r="I87" s="25">
        <v>20667</v>
      </c>
      <c r="J87" s="25">
        <v>22837</v>
      </c>
      <c r="K87" s="25">
        <v>2627</v>
      </c>
      <c r="L87" s="25">
        <v>10</v>
      </c>
      <c r="M87" s="25">
        <v>254822</v>
      </c>
      <c r="N87" s="22">
        <v>18534</v>
      </c>
      <c r="O87" s="25">
        <v>2346</v>
      </c>
      <c r="P87" s="25">
        <v>31567</v>
      </c>
      <c r="Q87" s="25">
        <v>30325</v>
      </c>
      <c r="R87" s="25">
        <v>36</v>
      </c>
      <c r="S87" s="25">
        <v>1887</v>
      </c>
      <c r="T87" s="25">
        <v>1163</v>
      </c>
      <c r="U87" s="25">
        <v>3967</v>
      </c>
      <c r="V87" s="25">
        <v>1921</v>
      </c>
      <c r="W87" s="45">
        <v>1010</v>
      </c>
      <c r="X87" s="43">
        <v>2013</v>
      </c>
      <c r="Y87" s="25">
        <v>343</v>
      </c>
      <c r="Z87" s="25">
        <v>603820</v>
      </c>
      <c r="AA87" s="25">
        <v>603446</v>
      </c>
      <c r="AB87" s="45">
        <v>171</v>
      </c>
      <c r="AC87" s="25">
        <v>779</v>
      </c>
      <c r="AD87" s="25">
        <v>99</v>
      </c>
      <c r="AE87" s="25">
        <v>29</v>
      </c>
      <c r="AF87" s="25">
        <v>160</v>
      </c>
      <c r="AG87" s="25">
        <v>2870</v>
      </c>
      <c r="AH87" s="25">
        <v>7572</v>
      </c>
      <c r="AI87" s="25">
        <v>10711</v>
      </c>
      <c r="AJ87" s="25">
        <v>2189</v>
      </c>
      <c r="AK87" s="25">
        <v>186</v>
      </c>
      <c r="AL87" s="73">
        <v>1945</v>
      </c>
      <c r="AM87" s="73">
        <v>125</v>
      </c>
      <c r="AN87" s="45">
        <v>96</v>
      </c>
      <c r="AO87" s="48"/>
    </row>
    <row r="88" spans="2:41" s="51" customFormat="1" ht="13.75" customHeight="1">
      <c r="B88" s="58">
        <v>2014</v>
      </c>
      <c r="C88" s="33">
        <v>921317</v>
      </c>
      <c r="D88" s="34">
        <v>1010</v>
      </c>
      <c r="E88" s="33">
        <v>2154</v>
      </c>
      <c r="F88" s="33">
        <v>18</v>
      </c>
      <c r="G88" s="33">
        <v>739</v>
      </c>
      <c r="H88" s="33">
        <v>35</v>
      </c>
      <c r="I88" s="33">
        <v>20389</v>
      </c>
      <c r="J88" s="33">
        <v>24427</v>
      </c>
      <c r="K88" s="33">
        <v>3059</v>
      </c>
      <c r="L88" s="33">
        <v>11</v>
      </c>
      <c r="M88" s="33">
        <v>235519</v>
      </c>
      <c r="N88" s="34">
        <v>17165</v>
      </c>
      <c r="O88" s="33">
        <v>2104</v>
      </c>
      <c r="P88" s="33">
        <v>27667</v>
      </c>
      <c r="Q88" s="33">
        <v>26422</v>
      </c>
      <c r="R88" s="33">
        <v>36</v>
      </c>
      <c r="S88" s="33">
        <v>1586</v>
      </c>
      <c r="T88" s="33">
        <v>1100</v>
      </c>
      <c r="U88" s="33">
        <v>4300</v>
      </c>
      <c r="V88" s="33">
        <v>1870</v>
      </c>
      <c r="W88" s="49">
        <v>1033</v>
      </c>
      <c r="X88" s="58">
        <v>2014</v>
      </c>
      <c r="Y88" s="33">
        <v>491</v>
      </c>
      <c r="Z88" s="33">
        <v>550606</v>
      </c>
      <c r="AA88" s="33">
        <v>550258</v>
      </c>
      <c r="AB88" s="49">
        <v>168</v>
      </c>
      <c r="AC88" s="33">
        <v>837</v>
      </c>
      <c r="AD88" s="33">
        <v>106</v>
      </c>
      <c r="AE88" s="33">
        <v>39</v>
      </c>
      <c r="AF88" s="33">
        <v>178</v>
      </c>
      <c r="AG88" s="33">
        <v>2763</v>
      </c>
      <c r="AH88" s="33">
        <v>7464</v>
      </c>
      <c r="AI88" s="33">
        <v>10509</v>
      </c>
      <c r="AJ88" s="33">
        <v>1853</v>
      </c>
      <c r="AK88" s="33">
        <v>105</v>
      </c>
      <c r="AL88" s="74">
        <v>1707</v>
      </c>
      <c r="AM88" s="74">
        <v>209</v>
      </c>
      <c r="AN88" s="49">
        <v>79</v>
      </c>
      <c r="AO88" s="48"/>
    </row>
    <row r="89" spans="2:41" s="51" customFormat="1" ht="13.75" customHeight="1">
      <c r="B89" s="50"/>
      <c r="C89" s="59"/>
      <c r="D89" s="23"/>
      <c r="E89" s="23"/>
      <c r="F89" s="59"/>
      <c r="G89" s="59"/>
      <c r="H89" s="59"/>
      <c r="I89" s="23"/>
      <c r="J89" s="23"/>
      <c r="K89" s="23"/>
      <c r="L89" s="23"/>
      <c r="M89" s="23"/>
      <c r="N89" s="23"/>
      <c r="O89" s="23"/>
      <c r="P89" s="59"/>
      <c r="Q89" s="23"/>
      <c r="R89" s="23"/>
      <c r="S89" s="59"/>
      <c r="T89" s="23"/>
      <c r="U89" s="23"/>
      <c r="V89" s="23"/>
      <c r="W89" s="23"/>
      <c r="X89" s="50"/>
      <c r="Y89" s="39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59"/>
      <c r="AL89" s="41"/>
      <c r="AM89" s="41"/>
      <c r="AN89" s="59"/>
      <c r="AO89" s="48"/>
    </row>
    <row r="90" spans="2:41" s="66" customFormat="1" ht="13.75" customHeight="1">
      <c r="B90" s="67" t="s">
        <v>15</v>
      </c>
      <c r="C90" s="80" t="s">
        <v>59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62"/>
      <c r="Y90" s="80"/>
      <c r="Z90" s="80"/>
      <c r="AA90" s="80"/>
      <c r="AB90" s="80"/>
      <c r="AC90" s="63"/>
      <c r="AD90" s="61"/>
      <c r="AE90" s="64"/>
      <c r="AF90" s="63"/>
      <c r="AG90" s="63"/>
      <c r="AH90" s="63"/>
      <c r="AI90" s="63"/>
      <c r="AJ90" s="63"/>
      <c r="AK90" s="64"/>
      <c r="AL90" s="65"/>
      <c r="AM90" s="65"/>
      <c r="AN90" s="61"/>
    </row>
    <row r="91" spans="2:41" s="60" customFormat="1" ht="13.75" customHeight="1">
      <c r="B91" s="67" t="s">
        <v>16</v>
      </c>
      <c r="C91" s="80" t="s">
        <v>50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62"/>
      <c r="Y91" s="80"/>
      <c r="Z91" s="80"/>
      <c r="AA91" s="80"/>
      <c r="AB91" s="80"/>
      <c r="AC91" s="63"/>
      <c r="AD91" s="61"/>
      <c r="AE91" s="64"/>
      <c r="AF91" s="63"/>
      <c r="AG91" s="63"/>
      <c r="AH91" s="63"/>
      <c r="AI91" s="63"/>
      <c r="AJ91" s="63"/>
      <c r="AK91" s="64"/>
      <c r="AL91" s="65"/>
      <c r="AM91" s="65"/>
      <c r="AN91" s="61"/>
      <c r="AO91" s="66"/>
    </row>
    <row r="92" spans="2:41" s="60" customFormat="1" ht="13.75" customHeight="1">
      <c r="B92" s="67" t="s">
        <v>17</v>
      </c>
      <c r="C92" s="80" t="s">
        <v>51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62"/>
      <c r="Y92" s="80"/>
      <c r="Z92" s="80"/>
      <c r="AA92" s="80"/>
      <c r="AB92" s="80"/>
      <c r="AC92" s="63"/>
      <c r="AD92" s="61"/>
      <c r="AE92" s="64"/>
      <c r="AF92" s="63"/>
      <c r="AG92" s="63"/>
      <c r="AH92" s="63"/>
      <c r="AI92" s="63"/>
      <c r="AJ92" s="63"/>
      <c r="AK92" s="64"/>
      <c r="AL92" s="65"/>
      <c r="AM92" s="65"/>
      <c r="AN92" s="61"/>
      <c r="AO92" s="66"/>
    </row>
    <row r="93" spans="2:41" s="60" customFormat="1" ht="13.75" customHeight="1">
      <c r="B93" s="67" t="s">
        <v>18</v>
      </c>
      <c r="C93" s="80" t="s">
        <v>52</v>
      </c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62"/>
      <c r="Y93" s="80"/>
      <c r="Z93" s="80"/>
      <c r="AA93" s="80"/>
      <c r="AB93" s="80"/>
      <c r="AC93" s="63"/>
      <c r="AD93" s="61"/>
      <c r="AE93" s="64"/>
      <c r="AF93" s="63"/>
      <c r="AG93" s="63"/>
      <c r="AH93" s="63"/>
      <c r="AI93" s="63"/>
      <c r="AJ93" s="63"/>
      <c r="AK93" s="64"/>
      <c r="AL93" s="65"/>
      <c r="AM93" s="65"/>
      <c r="AN93" s="61"/>
      <c r="AO93" s="66"/>
    </row>
    <row r="94" spans="2:41" s="60" customFormat="1" ht="13.75" customHeight="1">
      <c r="B94" s="67" t="s">
        <v>19</v>
      </c>
      <c r="C94" s="80" t="s">
        <v>53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62"/>
      <c r="Y94" s="80"/>
      <c r="Z94" s="80"/>
      <c r="AA94" s="80"/>
      <c r="AB94" s="80"/>
      <c r="AC94" s="63"/>
      <c r="AD94" s="61"/>
      <c r="AE94" s="64"/>
      <c r="AF94" s="63"/>
      <c r="AG94" s="63"/>
      <c r="AH94" s="63"/>
      <c r="AI94" s="63"/>
      <c r="AJ94" s="63"/>
      <c r="AK94" s="64"/>
      <c r="AL94" s="65"/>
      <c r="AM94" s="65"/>
      <c r="AN94" s="61"/>
      <c r="AO94" s="66"/>
    </row>
    <row r="95" spans="2:41" s="60" customFormat="1" ht="13.75" customHeight="1">
      <c r="B95" s="67" t="s">
        <v>20</v>
      </c>
      <c r="C95" s="80" t="s">
        <v>62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62"/>
      <c r="Y95" s="80"/>
      <c r="Z95" s="80"/>
      <c r="AA95" s="80"/>
      <c r="AB95" s="80"/>
      <c r="AC95" s="63"/>
      <c r="AD95" s="61"/>
      <c r="AE95" s="64"/>
      <c r="AF95" s="63"/>
      <c r="AG95" s="63"/>
      <c r="AH95" s="63"/>
      <c r="AI95" s="63"/>
      <c r="AJ95" s="63"/>
      <c r="AK95" s="64"/>
      <c r="AL95" s="65"/>
      <c r="AM95" s="65"/>
      <c r="AN95" s="61"/>
      <c r="AO95" s="66"/>
    </row>
    <row r="96" spans="2:41" s="60" customFormat="1" ht="13.75" customHeight="1">
      <c r="B96" s="67" t="s">
        <v>21</v>
      </c>
      <c r="C96" s="80" t="s">
        <v>43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62"/>
      <c r="Y96" s="80"/>
      <c r="Z96" s="80"/>
      <c r="AA96" s="80"/>
      <c r="AB96" s="80"/>
      <c r="AC96" s="63"/>
      <c r="AD96" s="61"/>
      <c r="AE96" s="64"/>
      <c r="AF96" s="63"/>
      <c r="AG96" s="63"/>
      <c r="AH96" s="63"/>
      <c r="AI96" s="63"/>
      <c r="AJ96" s="63"/>
      <c r="AK96" s="64"/>
      <c r="AL96" s="65"/>
      <c r="AM96" s="65"/>
      <c r="AN96" s="61"/>
      <c r="AO96" s="66"/>
    </row>
    <row r="97" spans="3:40" ht="13.75" customHeight="1">
      <c r="C97" s="52"/>
      <c r="D97" s="52"/>
      <c r="E97" s="52"/>
      <c r="F97" s="53"/>
      <c r="G97" s="53"/>
      <c r="H97" s="53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Y97" s="52"/>
      <c r="Z97" s="53"/>
      <c r="AA97" s="52"/>
      <c r="AB97" s="53"/>
      <c r="AC97" s="52"/>
      <c r="AD97" s="53"/>
      <c r="AE97" s="53"/>
      <c r="AF97" s="53"/>
      <c r="AG97" s="53"/>
      <c r="AH97" s="53"/>
      <c r="AI97" s="53"/>
      <c r="AJ97" s="53"/>
      <c r="AK97" s="52"/>
      <c r="AL97" s="52"/>
      <c r="AM97" s="53"/>
      <c r="AN97" s="53"/>
    </row>
    <row r="98" spans="3:40" ht="13.75" customHeight="1">
      <c r="C98" s="52"/>
      <c r="D98" s="52"/>
      <c r="E98" s="52"/>
      <c r="F98" s="53"/>
      <c r="G98" s="53"/>
      <c r="H98" s="53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Y98" s="52"/>
      <c r="Z98" s="53"/>
      <c r="AA98" s="52"/>
      <c r="AB98" s="53"/>
      <c r="AC98" s="52"/>
      <c r="AD98" s="53"/>
      <c r="AE98" s="53"/>
      <c r="AF98" s="53"/>
      <c r="AG98" s="53"/>
      <c r="AH98" s="53"/>
      <c r="AI98" s="53"/>
      <c r="AJ98" s="53"/>
      <c r="AK98" s="52"/>
      <c r="AL98" s="52"/>
      <c r="AM98" s="53"/>
      <c r="AN98" s="53"/>
    </row>
    <row r="99" spans="3:40" ht="13.75" customHeight="1">
      <c r="C99" s="52"/>
      <c r="D99" s="52"/>
      <c r="E99" s="52"/>
      <c r="F99" s="53"/>
      <c r="G99" s="53"/>
      <c r="H99" s="53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Y99" s="52"/>
      <c r="Z99" s="53"/>
      <c r="AA99" s="52"/>
      <c r="AB99" s="53"/>
      <c r="AC99" s="52"/>
      <c r="AD99" s="53"/>
      <c r="AE99" s="53"/>
      <c r="AF99" s="53"/>
      <c r="AG99" s="53"/>
      <c r="AH99" s="53"/>
      <c r="AI99" s="53"/>
      <c r="AJ99" s="53"/>
      <c r="AK99" s="52"/>
      <c r="AL99" s="52"/>
      <c r="AM99" s="53"/>
      <c r="AN99" s="53"/>
    </row>
    <row r="100" spans="3:40" ht="13.75" customHeight="1">
      <c r="C100" s="52"/>
      <c r="D100" s="52"/>
      <c r="E100" s="52"/>
      <c r="F100" s="53"/>
      <c r="G100" s="53"/>
      <c r="H100" s="53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Y100" s="52"/>
      <c r="Z100" s="53"/>
      <c r="AA100" s="52"/>
      <c r="AB100" s="53"/>
      <c r="AC100" s="52"/>
      <c r="AD100" s="53"/>
      <c r="AE100" s="53"/>
      <c r="AF100" s="53"/>
      <c r="AG100" s="53"/>
      <c r="AH100" s="53"/>
      <c r="AI100" s="53"/>
      <c r="AJ100" s="53"/>
      <c r="AK100" s="52"/>
      <c r="AL100" s="52"/>
      <c r="AM100" s="53"/>
      <c r="AN100" s="53"/>
    </row>
    <row r="101" spans="3:40" ht="13.75" customHeight="1">
      <c r="C101" s="52"/>
      <c r="D101" s="52"/>
      <c r="E101" s="52"/>
      <c r="F101" s="53"/>
      <c r="G101" s="53"/>
      <c r="H101" s="53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Y101" s="52"/>
      <c r="Z101" s="53"/>
      <c r="AA101" s="52"/>
      <c r="AB101" s="53"/>
      <c r="AC101" s="52"/>
      <c r="AD101" s="53"/>
      <c r="AE101" s="53"/>
      <c r="AF101" s="53"/>
      <c r="AG101" s="53"/>
      <c r="AH101" s="53"/>
      <c r="AI101" s="53"/>
      <c r="AJ101" s="53"/>
      <c r="AK101" s="52"/>
      <c r="AL101" s="52"/>
      <c r="AM101" s="53"/>
      <c r="AN101" s="53"/>
    </row>
    <row r="102" spans="3:40" ht="13.75" customHeight="1">
      <c r="C102" s="52"/>
      <c r="D102" s="52"/>
      <c r="E102" s="52"/>
      <c r="F102" s="53"/>
      <c r="G102" s="53"/>
      <c r="H102" s="53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Y102" s="52"/>
      <c r="Z102" s="53"/>
      <c r="AA102" s="52"/>
      <c r="AB102" s="53"/>
      <c r="AC102" s="52"/>
      <c r="AD102" s="53"/>
      <c r="AE102" s="53"/>
      <c r="AF102" s="53"/>
      <c r="AG102" s="53"/>
      <c r="AH102" s="53"/>
      <c r="AI102" s="53"/>
      <c r="AJ102" s="53"/>
      <c r="AK102" s="52"/>
      <c r="AL102" s="52"/>
      <c r="AM102" s="53"/>
      <c r="AN102" s="53"/>
    </row>
    <row r="103" spans="3:40" ht="13.75" customHeight="1">
      <c r="C103" s="52"/>
      <c r="D103" s="52"/>
      <c r="E103" s="52"/>
      <c r="F103" s="53"/>
      <c r="G103" s="53"/>
      <c r="H103" s="53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Y103" s="52"/>
      <c r="Z103" s="53"/>
      <c r="AA103" s="52"/>
      <c r="AB103" s="53"/>
      <c r="AC103" s="52"/>
      <c r="AD103" s="53"/>
      <c r="AE103" s="53"/>
      <c r="AF103" s="53"/>
      <c r="AG103" s="53"/>
      <c r="AH103" s="53"/>
      <c r="AI103" s="53"/>
      <c r="AJ103" s="53"/>
      <c r="AK103" s="52"/>
      <c r="AL103" s="52"/>
      <c r="AM103" s="53"/>
      <c r="AN103" s="53"/>
    </row>
    <row r="104" spans="3:40" ht="13.75" customHeight="1">
      <c r="C104" s="52"/>
      <c r="D104" s="52"/>
      <c r="E104" s="52"/>
      <c r="F104" s="53"/>
      <c r="G104" s="53"/>
      <c r="H104" s="53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Y104" s="52"/>
      <c r="Z104" s="53"/>
      <c r="AA104" s="52"/>
      <c r="AB104" s="53"/>
      <c r="AC104" s="52"/>
      <c r="AD104" s="53"/>
      <c r="AE104" s="53"/>
      <c r="AF104" s="53"/>
      <c r="AG104" s="53"/>
      <c r="AH104" s="53"/>
      <c r="AI104" s="53"/>
      <c r="AJ104" s="53"/>
      <c r="AK104" s="52"/>
      <c r="AL104" s="52"/>
      <c r="AM104" s="53"/>
      <c r="AN104" s="53"/>
    </row>
    <row r="105" spans="3:40" ht="13.75" customHeight="1">
      <c r="C105" s="52"/>
      <c r="D105" s="52"/>
      <c r="E105" s="52"/>
      <c r="F105" s="53"/>
      <c r="G105" s="53"/>
      <c r="H105" s="53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Y105" s="52"/>
      <c r="Z105" s="53"/>
      <c r="AA105" s="52"/>
      <c r="AB105" s="53"/>
      <c r="AC105" s="52"/>
      <c r="AD105" s="53"/>
      <c r="AE105" s="53"/>
      <c r="AF105" s="53"/>
      <c r="AG105" s="53"/>
      <c r="AH105" s="53"/>
      <c r="AI105" s="53"/>
      <c r="AJ105" s="53"/>
      <c r="AK105" s="52"/>
      <c r="AL105" s="52"/>
      <c r="AM105" s="53"/>
      <c r="AN105" s="53"/>
    </row>
    <row r="106" spans="3:40" ht="13.75" customHeight="1">
      <c r="C106" s="52"/>
      <c r="D106" s="52"/>
      <c r="E106" s="52"/>
      <c r="F106" s="53"/>
      <c r="G106" s="53"/>
      <c r="H106" s="53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Y106" s="52"/>
      <c r="Z106" s="53"/>
      <c r="AA106" s="52"/>
      <c r="AB106" s="53"/>
      <c r="AC106" s="52"/>
      <c r="AD106" s="53"/>
      <c r="AE106" s="53"/>
      <c r="AF106" s="53"/>
      <c r="AG106" s="53"/>
      <c r="AH106" s="53"/>
      <c r="AI106" s="53"/>
      <c r="AJ106" s="53"/>
      <c r="AK106" s="52"/>
      <c r="AL106" s="52"/>
      <c r="AM106" s="53"/>
      <c r="AN106" s="53"/>
    </row>
    <row r="107" spans="3:40" ht="13.75" customHeight="1">
      <c r="C107" s="52"/>
      <c r="D107" s="52"/>
      <c r="E107" s="52"/>
      <c r="F107" s="53"/>
      <c r="G107" s="53"/>
      <c r="H107" s="53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Y107" s="52"/>
      <c r="Z107" s="53"/>
      <c r="AA107" s="52"/>
      <c r="AB107" s="53"/>
      <c r="AC107" s="52"/>
      <c r="AD107" s="53"/>
      <c r="AE107" s="53"/>
      <c r="AF107" s="53"/>
      <c r="AG107" s="53"/>
      <c r="AH107" s="53"/>
      <c r="AI107" s="53"/>
      <c r="AJ107" s="53"/>
      <c r="AK107" s="52"/>
      <c r="AL107" s="52"/>
      <c r="AM107" s="53"/>
      <c r="AN107" s="53"/>
    </row>
    <row r="108" spans="3:40" ht="13.75" customHeight="1">
      <c r="C108" s="52"/>
      <c r="D108" s="52"/>
      <c r="E108" s="52"/>
      <c r="F108" s="53"/>
      <c r="G108" s="53"/>
      <c r="H108" s="53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Y108" s="52"/>
      <c r="Z108" s="53"/>
      <c r="AA108" s="52"/>
      <c r="AB108" s="53"/>
      <c r="AC108" s="52"/>
      <c r="AD108" s="53"/>
      <c r="AE108" s="53"/>
      <c r="AF108" s="53"/>
      <c r="AG108" s="53"/>
      <c r="AH108" s="53"/>
      <c r="AI108" s="53"/>
      <c r="AJ108" s="53"/>
      <c r="AK108" s="52"/>
      <c r="AL108" s="52"/>
      <c r="AM108" s="53"/>
      <c r="AN108" s="53"/>
    </row>
    <row r="109" spans="3:40" ht="13.75" customHeight="1">
      <c r="C109" s="52"/>
      <c r="D109" s="52"/>
      <c r="E109" s="52"/>
      <c r="F109" s="53"/>
      <c r="G109" s="53"/>
      <c r="H109" s="53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Y109" s="52"/>
      <c r="Z109" s="53"/>
      <c r="AA109" s="52"/>
      <c r="AB109" s="53"/>
      <c r="AC109" s="52"/>
      <c r="AD109" s="53"/>
      <c r="AE109" s="53"/>
      <c r="AF109" s="53"/>
      <c r="AG109" s="53"/>
      <c r="AH109" s="53"/>
      <c r="AI109" s="53"/>
      <c r="AJ109" s="53"/>
      <c r="AK109" s="52"/>
      <c r="AL109" s="52"/>
      <c r="AM109" s="53"/>
      <c r="AN109" s="53"/>
    </row>
    <row r="110" spans="3:40" ht="13.75" customHeight="1">
      <c r="C110" s="52"/>
      <c r="D110" s="52"/>
      <c r="E110" s="52"/>
      <c r="F110" s="53"/>
      <c r="G110" s="53"/>
      <c r="H110" s="53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Y110" s="52"/>
      <c r="Z110" s="53"/>
      <c r="AA110" s="52"/>
      <c r="AB110" s="53"/>
      <c r="AC110" s="52"/>
      <c r="AD110" s="53"/>
      <c r="AE110" s="53"/>
      <c r="AF110" s="53"/>
      <c r="AG110" s="53"/>
      <c r="AH110" s="53"/>
      <c r="AI110" s="53"/>
      <c r="AJ110" s="53"/>
      <c r="AK110" s="52"/>
      <c r="AL110" s="52"/>
      <c r="AM110" s="53"/>
      <c r="AN110" s="53"/>
    </row>
    <row r="111" spans="3:40" ht="13.75" customHeight="1">
      <c r="C111" s="52"/>
      <c r="D111" s="52"/>
      <c r="E111" s="52"/>
      <c r="F111" s="53"/>
      <c r="G111" s="53"/>
      <c r="H111" s="53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Y111" s="52"/>
      <c r="Z111" s="53"/>
      <c r="AA111" s="52"/>
      <c r="AB111" s="53"/>
      <c r="AC111" s="52"/>
      <c r="AD111" s="53"/>
      <c r="AE111" s="53"/>
      <c r="AF111" s="53"/>
      <c r="AG111" s="53"/>
      <c r="AH111" s="53"/>
      <c r="AI111" s="53"/>
      <c r="AJ111" s="53"/>
      <c r="AK111" s="52"/>
      <c r="AL111" s="52"/>
      <c r="AM111" s="53"/>
      <c r="AN111" s="53"/>
    </row>
    <row r="112" spans="3:40" ht="13.75" customHeight="1">
      <c r="C112" s="52"/>
      <c r="D112" s="52"/>
      <c r="E112" s="52"/>
      <c r="F112" s="53"/>
      <c r="G112" s="53"/>
      <c r="H112" s="53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Y112" s="52"/>
      <c r="Z112" s="53"/>
      <c r="AA112" s="52"/>
      <c r="AB112" s="53"/>
      <c r="AC112" s="52"/>
      <c r="AD112" s="53"/>
      <c r="AE112" s="53"/>
      <c r="AF112" s="53"/>
      <c r="AG112" s="53"/>
      <c r="AH112" s="53"/>
      <c r="AI112" s="53"/>
      <c r="AJ112" s="53"/>
      <c r="AK112" s="52"/>
      <c r="AL112" s="52"/>
      <c r="AM112" s="53"/>
      <c r="AN112" s="53"/>
    </row>
    <row r="113" spans="3:40" ht="13.75" customHeight="1">
      <c r="C113" s="52"/>
      <c r="D113" s="52"/>
      <c r="E113" s="52"/>
      <c r="F113" s="53"/>
      <c r="G113" s="53"/>
      <c r="H113" s="53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Y113" s="52"/>
      <c r="Z113" s="53"/>
      <c r="AA113" s="52"/>
      <c r="AB113" s="53"/>
      <c r="AC113" s="52"/>
      <c r="AD113" s="53"/>
      <c r="AE113" s="53"/>
      <c r="AF113" s="53"/>
      <c r="AG113" s="53"/>
      <c r="AH113" s="53"/>
      <c r="AI113" s="53"/>
      <c r="AJ113" s="53"/>
      <c r="AK113" s="52"/>
      <c r="AL113" s="52"/>
      <c r="AM113" s="53"/>
      <c r="AN113" s="53"/>
    </row>
    <row r="114" spans="3:40" ht="13.75" customHeight="1">
      <c r="C114" s="52"/>
      <c r="D114" s="52"/>
      <c r="E114" s="52"/>
      <c r="F114" s="53"/>
      <c r="G114" s="53"/>
      <c r="H114" s="53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Y114" s="52"/>
      <c r="Z114" s="53"/>
      <c r="AA114" s="52"/>
      <c r="AB114" s="53"/>
      <c r="AC114" s="52"/>
      <c r="AD114" s="53"/>
      <c r="AE114" s="53"/>
      <c r="AF114" s="53"/>
      <c r="AG114" s="53"/>
      <c r="AH114" s="53"/>
      <c r="AI114" s="53"/>
      <c r="AJ114" s="53"/>
      <c r="AK114" s="52"/>
      <c r="AL114" s="52"/>
      <c r="AM114" s="53"/>
      <c r="AN114" s="53"/>
    </row>
    <row r="115" spans="3:40" ht="13.75" customHeight="1">
      <c r="C115" s="52"/>
      <c r="D115" s="52"/>
      <c r="E115" s="52"/>
      <c r="F115" s="53"/>
      <c r="G115" s="53"/>
      <c r="H115" s="53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Y115" s="52"/>
      <c r="Z115" s="53"/>
      <c r="AA115" s="52"/>
      <c r="AB115" s="53"/>
      <c r="AC115" s="52"/>
      <c r="AD115" s="53"/>
      <c r="AE115" s="53"/>
      <c r="AF115" s="53"/>
      <c r="AG115" s="53"/>
      <c r="AH115" s="53"/>
      <c r="AI115" s="53"/>
      <c r="AJ115" s="53"/>
      <c r="AK115" s="52"/>
      <c r="AL115" s="52"/>
      <c r="AM115" s="53"/>
      <c r="AN115" s="53"/>
    </row>
    <row r="116" spans="3:40" ht="13.75" customHeight="1">
      <c r="C116" s="52"/>
      <c r="D116" s="52"/>
      <c r="E116" s="52"/>
      <c r="F116" s="53"/>
      <c r="G116" s="53"/>
      <c r="H116" s="53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Y116" s="52"/>
      <c r="Z116" s="53"/>
      <c r="AA116" s="52"/>
      <c r="AB116" s="53"/>
      <c r="AC116" s="52"/>
      <c r="AD116" s="53"/>
      <c r="AE116" s="53"/>
      <c r="AF116" s="53"/>
      <c r="AG116" s="53"/>
      <c r="AH116" s="53"/>
      <c r="AI116" s="53"/>
      <c r="AJ116" s="53"/>
      <c r="AK116" s="52"/>
      <c r="AL116" s="52"/>
      <c r="AM116" s="53"/>
      <c r="AN116" s="53"/>
    </row>
    <row r="117" spans="3:40" ht="13.75" customHeight="1">
      <c r="C117" s="52"/>
      <c r="D117" s="52"/>
      <c r="E117" s="52"/>
      <c r="F117" s="53"/>
      <c r="G117" s="53"/>
      <c r="H117" s="53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Y117" s="52"/>
      <c r="Z117" s="53"/>
      <c r="AA117" s="52"/>
      <c r="AB117" s="53"/>
      <c r="AC117" s="52"/>
      <c r="AD117" s="53"/>
      <c r="AE117" s="53"/>
      <c r="AF117" s="53"/>
      <c r="AG117" s="53"/>
      <c r="AH117" s="53"/>
      <c r="AI117" s="53"/>
      <c r="AJ117" s="53"/>
      <c r="AK117" s="52"/>
      <c r="AL117" s="52"/>
      <c r="AM117" s="53"/>
      <c r="AN117" s="53"/>
    </row>
    <row r="118" spans="3:40" ht="13.75" customHeight="1">
      <c r="C118" s="52"/>
      <c r="D118" s="52"/>
      <c r="E118" s="52"/>
      <c r="F118" s="53"/>
      <c r="G118" s="53"/>
      <c r="H118" s="53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Y118" s="52"/>
      <c r="Z118" s="53"/>
      <c r="AA118" s="52"/>
      <c r="AB118" s="53"/>
      <c r="AC118" s="52"/>
      <c r="AD118" s="53"/>
      <c r="AE118" s="53"/>
      <c r="AF118" s="53"/>
      <c r="AG118" s="53"/>
      <c r="AH118" s="53"/>
      <c r="AI118" s="53"/>
      <c r="AJ118" s="53"/>
      <c r="AK118" s="52"/>
      <c r="AL118" s="52"/>
      <c r="AM118" s="53"/>
      <c r="AN118" s="53"/>
    </row>
    <row r="119" spans="3:40" ht="13.75" customHeight="1">
      <c r="C119" s="52"/>
      <c r="D119" s="52"/>
      <c r="E119" s="52"/>
      <c r="F119" s="53"/>
      <c r="G119" s="53"/>
      <c r="H119" s="53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Y119" s="52"/>
      <c r="Z119" s="53"/>
      <c r="AA119" s="52"/>
      <c r="AB119" s="53"/>
      <c r="AC119" s="52"/>
      <c r="AD119" s="53"/>
      <c r="AE119" s="53"/>
      <c r="AF119" s="53"/>
      <c r="AG119" s="53"/>
      <c r="AH119" s="53"/>
      <c r="AI119" s="53"/>
      <c r="AJ119" s="53"/>
      <c r="AK119" s="52"/>
      <c r="AL119" s="52"/>
      <c r="AM119" s="53"/>
      <c r="AN119" s="53"/>
    </row>
    <row r="120" spans="3:40" ht="13.75" customHeight="1">
      <c r="C120" s="52"/>
      <c r="D120" s="52"/>
      <c r="E120" s="52"/>
      <c r="F120" s="53"/>
      <c r="G120" s="53"/>
      <c r="H120" s="53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Y120" s="52"/>
      <c r="Z120" s="53"/>
      <c r="AA120" s="52"/>
      <c r="AB120" s="53"/>
      <c r="AC120" s="52"/>
      <c r="AD120" s="53"/>
      <c r="AE120" s="53"/>
      <c r="AF120" s="53"/>
      <c r="AG120" s="53"/>
      <c r="AH120" s="53"/>
      <c r="AI120" s="53"/>
      <c r="AJ120" s="53"/>
      <c r="AK120" s="52"/>
      <c r="AL120" s="52"/>
      <c r="AM120" s="53"/>
      <c r="AN120" s="53"/>
    </row>
    <row r="121" spans="3:40" ht="13.75" customHeight="1">
      <c r="C121" s="52"/>
      <c r="D121" s="52"/>
      <c r="E121" s="52"/>
      <c r="F121" s="53"/>
      <c r="G121" s="53"/>
      <c r="H121" s="53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Y121" s="52"/>
      <c r="Z121" s="53"/>
      <c r="AA121" s="52"/>
      <c r="AB121" s="53"/>
      <c r="AC121" s="52"/>
      <c r="AD121" s="53"/>
      <c r="AE121" s="53"/>
      <c r="AF121" s="53"/>
      <c r="AG121" s="53"/>
      <c r="AH121" s="53"/>
      <c r="AI121" s="53"/>
      <c r="AJ121" s="53"/>
      <c r="AK121" s="52"/>
      <c r="AL121" s="52"/>
      <c r="AM121" s="53"/>
      <c r="AN121" s="53"/>
    </row>
    <row r="122" spans="3:40" ht="13.75" customHeight="1">
      <c r="C122" s="52"/>
      <c r="D122" s="52"/>
      <c r="E122" s="52"/>
      <c r="F122" s="53"/>
      <c r="G122" s="53"/>
      <c r="H122" s="53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Y122" s="52"/>
      <c r="Z122" s="53"/>
      <c r="AA122" s="52"/>
      <c r="AB122" s="53"/>
      <c r="AC122" s="52"/>
      <c r="AD122" s="53"/>
      <c r="AE122" s="53"/>
      <c r="AF122" s="53"/>
      <c r="AG122" s="53"/>
      <c r="AH122" s="53"/>
      <c r="AI122" s="53"/>
      <c r="AJ122" s="53"/>
      <c r="AK122" s="52"/>
      <c r="AL122" s="52"/>
      <c r="AM122" s="53"/>
      <c r="AN122" s="53"/>
    </row>
    <row r="123" spans="3:40" ht="13.75" customHeight="1">
      <c r="C123" s="52"/>
      <c r="D123" s="52"/>
      <c r="E123" s="52"/>
      <c r="F123" s="53"/>
      <c r="G123" s="53"/>
      <c r="H123" s="53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Y123" s="52"/>
      <c r="Z123" s="53"/>
      <c r="AA123" s="52"/>
      <c r="AB123" s="53"/>
      <c r="AC123" s="52"/>
      <c r="AD123" s="53"/>
      <c r="AE123" s="53"/>
      <c r="AF123" s="53"/>
      <c r="AG123" s="53"/>
      <c r="AH123" s="53"/>
      <c r="AI123" s="53"/>
      <c r="AJ123" s="53"/>
      <c r="AK123" s="52"/>
      <c r="AL123" s="52"/>
      <c r="AM123" s="53"/>
      <c r="AN123" s="53"/>
    </row>
    <row r="124" spans="3:40" ht="13.75" customHeight="1">
      <c r="C124" s="52"/>
      <c r="D124" s="52"/>
      <c r="E124" s="52"/>
      <c r="F124" s="53"/>
      <c r="G124" s="53"/>
      <c r="H124" s="53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Y124" s="52"/>
      <c r="Z124" s="53"/>
      <c r="AA124" s="52"/>
      <c r="AB124" s="53"/>
      <c r="AC124" s="52"/>
      <c r="AD124" s="53"/>
      <c r="AE124" s="53"/>
      <c r="AF124" s="53"/>
      <c r="AG124" s="53"/>
      <c r="AH124" s="53"/>
      <c r="AI124" s="53"/>
      <c r="AJ124" s="53"/>
      <c r="AK124" s="52"/>
      <c r="AL124" s="52"/>
      <c r="AM124" s="53"/>
      <c r="AN124" s="53"/>
    </row>
    <row r="125" spans="3:40" ht="13.75" customHeight="1">
      <c r="C125" s="52"/>
      <c r="D125" s="52"/>
      <c r="E125" s="52"/>
      <c r="F125" s="53"/>
      <c r="G125" s="53"/>
      <c r="H125" s="53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Y125" s="52"/>
      <c r="Z125" s="53"/>
      <c r="AA125" s="52"/>
      <c r="AB125" s="53"/>
      <c r="AC125" s="52"/>
      <c r="AD125" s="53"/>
      <c r="AE125" s="53"/>
      <c r="AF125" s="53"/>
      <c r="AG125" s="53"/>
      <c r="AH125" s="53"/>
      <c r="AI125" s="53"/>
      <c r="AJ125" s="53"/>
      <c r="AK125" s="52"/>
      <c r="AL125" s="52"/>
      <c r="AM125" s="53"/>
      <c r="AN125" s="53"/>
    </row>
    <row r="126" spans="3:40" ht="13.75" customHeight="1">
      <c r="C126" s="52"/>
      <c r="D126" s="52"/>
      <c r="E126" s="52"/>
      <c r="F126" s="53"/>
      <c r="G126" s="53"/>
      <c r="H126" s="53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Y126" s="52"/>
      <c r="Z126" s="53"/>
      <c r="AA126" s="52"/>
      <c r="AB126" s="53"/>
      <c r="AC126" s="52"/>
      <c r="AD126" s="53"/>
      <c r="AE126" s="53"/>
      <c r="AF126" s="53"/>
      <c r="AG126" s="53"/>
      <c r="AH126" s="53"/>
      <c r="AI126" s="53"/>
      <c r="AJ126" s="53"/>
      <c r="AK126" s="52"/>
      <c r="AL126" s="52"/>
      <c r="AM126" s="53"/>
      <c r="AN126" s="53"/>
    </row>
    <row r="127" spans="3:40" ht="13.75" customHeight="1">
      <c r="C127" s="52"/>
      <c r="D127" s="52"/>
      <c r="E127" s="52"/>
      <c r="F127" s="53"/>
      <c r="G127" s="53"/>
      <c r="H127" s="53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Y127" s="52"/>
      <c r="Z127" s="53"/>
      <c r="AA127" s="52"/>
      <c r="AB127" s="53"/>
      <c r="AC127" s="52"/>
      <c r="AD127" s="53"/>
      <c r="AE127" s="53"/>
      <c r="AF127" s="53"/>
      <c r="AG127" s="53"/>
      <c r="AH127" s="53"/>
      <c r="AI127" s="53"/>
      <c r="AJ127" s="53"/>
      <c r="AK127" s="52"/>
      <c r="AL127" s="52"/>
      <c r="AM127" s="53"/>
      <c r="AN127" s="53"/>
    </row>
    <row r="128" spans="3:40" ht="13.75" customHeight="1">
      <c r="C128" s="52"/>
      <c r="D128" s="52"/>
      <c r="E128" s="52"/>
      <c r="F128" s="53"/>
      <c r="G128" s="53"/>
      <c r="H128" s="53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Y128" s="52"/>
      <c r="Z128" s="53"/>
      <c r="AA128" s="52"/>
      <c r="AB128" s="53"/>
      <c r="AC128" s="52"/>
      <c r="AD128" s="53"/>
      <c r="AE128" s="53"/>
      <c r="AF128" s="53"/>
      <c r="AG128" s="53"/>
      <c r="AH128" s="53"/>
      <c r="AI128" s="53"/>
      <c r="AJ128" s="53"/>
      <c r="AK128" s="52"/>
      <c r="AL128" s="52"/>
      <c r="AM128" s="53"/>
      <c r="AN128" s="53"/>
    </row>
    <row r="129" spans="3:40" ht="13.75" customHeight="1">
      <c r="C129" s="52"/>
      <c r="D129" s="52"/>
      <c r="E129" s="52"/>
      <c r="F129" s="53"/>
      <c r="G129" s="53"/>
      <c r="H129" s="53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Y129" s="52"/>
      <c r="Z129" s="53"/>
      <c r="AA129" s="52"/>
      <c r="AB129" s="53"/>
      <c r="AC129" s="52"/>
      <c r="AD129" s="53"/>
      <c r="AE129" s="53"/>
      <c r="AF129" s="53"/>
      <c r="AG129" s="53"/>
      <c r="AH129" s="53"/>
      <c r="AI129" s="53"/>
      <c r="AJ129" s="53"/>
      <c r="AK129" s="52"/>
      <c r="AL129" s="52"/>
      <c r="AM129" s="53"/>
      <c r="AN129" s="53"/>
    </row>
    <row r="130" spans="3:40" ht="13.75" customHeight="1">
      <c r="C130" s="52"/>
      <c r="D130" s="52"/>
      <c r="E130" s="52"/>
      <c r="F130" s="53"/>
      <c r="G130" s="53"/>
      <c r="H130" s="53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Y130" s="52"/>
      <c r="Z130" s="53"/>
      <c r="AA130" s="52"/>
      <c r="AB130" s="53"/>
      <c r="AC130" s="52"/>
      <c r="AD130" s="53"/>
      <c r="AE130" s="53"/>
      <c r="AF130" s="53"/>
      <c r="AG130" s="53"/>
      <c r="AH130" s="53"/>
      <c r="AI130" s="53"/>
      <c r="AJ130" s="53"/>
      <c r="AK130" s="52"/>
      <c r="AL130" s="52"/>
      <c r="AM130" s="53"/>
      <c r="AN130" s="53"/>
    </row>
    <row r="131" spans="3:40" ht="13.75" customHeight="1">
      <c r="C131" s="52"/>
      <c r="D131" s="52"/>
      <c r="E131" s="52"/>
      <c r="F131" s="53"/>
      <c r="G131" s="53"/>
      <c r="H131" s="53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Y131" s="52"/>
      <c r="Z131" s="53"/>
      <c r="AA131" s="52"/>
      <c r="AB131" s="53"/>
      <c r="AC131" s="52"/>
      <c r="AD131" s="53"/>
      <c r="AE131" s="53"/>
      <c r="AF131" s="53"/>
      <c r="AG131" s="53"/>
      <c r="AH131" s="53"/>
      <c r="AI131" s="53"/>
      <c r="AJ131" s="53"/>
      <c r="AK131" s="52"/>
      <c r="AL131" s="52"/>
      <c r="AM131" s="53"/>
      <c r="AN131" s="53"/>
    </row>
    <row r="132" spans="3:40" ht="13.75" customHeight="1">
      <c r="C132" s="52"/>
      <c r="D132" s="52"/>
      <c r="E132" s="52"/>
      <c r="F132" s="53"/>
      <c r="G132" s="53"/>
      <c r="H132" s="53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Y132" s="52"/>
      <c r="Z132" s="53"/>
      <c r="AA132" s="52"/>
      <c r="AB132" s="53"/>
      <c r="AC132" s="52"/>
      <c r="AD132" s="53"/>
      <c r="AE132" s="53"/>
      <c r="AF132" s="53"/>
      <c r="AG132" s="53"/>
      <c r="AH132" s="53"/>
      <c r="AI132" s="53"/>
      <c r="AJ132" s="53"/>
      <c r="AK132" s="52"/>
      <c r="AL132" s="52"/>
      <c r="AM132" s="53"/>
      <c r="AN132" s="53"/>
    </row>
    <row r="133" spans="3:40" ht="13.75" customHeight="1">
      <c r="C133" s="52"/>
      <c r="D133" s="52"/>
      <c r="E133" s="52"/>
      <c r="F133" s="53"/>
      <c r="G133" s="53"/>
      <c r="H133" s="53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Y133" s="52"/>
      <c r="Z133" s="53"/>
      <c r="AA133" s="52"/>
      <c r="AB133" s="53"/>
      <c r="AC133" s="52"/>
      <c r="AD133" s="53"/>
      <c r="AE133" s="53"/>
      <c r="AF133" s="53"/>
      <c r="AG133" s="53"/>
      <c r="AH133" s="53"/>
      <c r="AI133" s="53"/>
      <c r="AJ133" s="53"/>
      <c r="AK133" s="52"/>
      <c r="AL133" s="52"/>
      <c r="AM133" s="53"/>
      <c r="AN133" s="53"/>
    </row>
    <row r="134" spans="3:40" ht="13.75" customHeight="1">
      <c r="C134" s="52"/>
      <c r="D134" s="52"/>
      <c r="E134" s="52"/>
      <c r="F134" s="53"/>
      <c r="G134" s="53"/>
      <c r="H134" s="53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Y134" s="52"/>
      <c r="Z134" s="53"/>
      <c r="AA134" s="52"/>
      <c r="AB134" s="53"/>
      <c r="AC134" s="52"/>
      <c r="AD134" s="53"/>
      <c r="AE134" s="53"/>
      <c r="AF134" s="53"/>
      <c r="AG134" s="53"/>
      <c r="AH134" s="53"/>
      <c r="AI134" s="53"/>
      <c r="AJ134" s="53"/>
      <c r="AK134" s="52"/>
      <c r="AL134" s="52"/>
      <c r="AM134" s="53"/>
      <c r="AN134" s="53"/>
    </row>
    <row r="135" spans="3:40" ht="13.75" customHeight="1">
      <c r="C135" s="52"/>
      <c r="D135" s="52"/>
      <c r="E135" s="52"/>
      <c r="F135" s="53"/>
      <c r="G135" s="53"/>
      <c r="H135" s="53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Y135" s="52"/>
      <c r="Z135" s="53"/>
      <c r="AA135" s="52"/>
      <c r="AB135" s="53"/>
      <c r="AC135" s="52"/>
      <c r="AD135" s="53"/>
      <c r="AE135" s="53"/>
      <c r="AF135" s="53"/>
      <c r="AG135" s="53"/>
      <c r="AH135" s="53"/>
      <c r="AI135" s="53"/>
      <c r="AJ135" s="53"/>
      <c r="AK135" s="52"/>
      <c r="AL135" s="52"/>
      <c r="AM135" s="53"/>
      <c r="AN135" s="53"/>
    </row>
    <row r="136" spans="3:40" ht="13.75" customHeight="1">
      <c r="C136" s="52"/>
      <c r="D136" s="52"/>
      <c r="E136" s="52"/>
      <c r="F136" s="53"/>
      <c r="G136" s="53"/>
      <c r="H136" s="53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Y136" s="52"/>
      <c r="Z136" s="53"/>
      <c r="AA136" s="52"/>
      <c r="AB136" s="53"/>
      <c r="AC136" s="52"/>
      <c r="AD136" s="53"/>
      <c r="AE136" s="53"/>
      <c r="AF136" s="53"/>
      <c r="AG136" s="53"/>
      <c r="AH136" s="53"/>
      <c r="AI136" s="53"/>
      <c r="AJ136" s="53"/>
      <c r="AK136" s="52"/>
      <c r="AL136" s="52"/>
      <c r="AM136" s="53"/>
      <c r="AN136" s="53"/>
    </row>
    <row r="137" spans="3:40" ht="13.75" customHeight="1">
      <c r="C137" s="52"/>
      <c r="D137" s="52"/>
      <c r="E137" s="52"/>
      <c r="F137" s="53"/>
      <c r="G137" s="53"/>
      <c r="H137" s="53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Y137" s="52"/>
      <c r="Z137" s="53"/>
      <c r="AA137" s="52"/>
      <c r="AB137" s="53"/>
      <c r="AC137" s="52"/>
      <c r="AD137" s="53"/>
      <c r="AE137" s="53"/>
      <c r="AF137" s="53"/>
      <c r="AG137" s="53"/>
      <c r="AH137" s="53"/>
      <c r="AI137" s="53"/>
      <c r="AJ137" s="53"/>
      <c r="AK137" s="52"/>
      <c r="AL137" s="52"/>
      <c r="AM137" s="53"/>
      <c r="AN137" s="53"/>
    </row>
    <row r="138" spans="3:40" ht="13.75" customHeight="1">
      <c r="C138" s="52"/>
      <c r="D138" s="52"/>
      <c r="E138" s="52"/>
      <c r="F138" s="53"/>
      <c r="G138" s="53"/>
      <c r="H138" s="53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Y138" s="52"/>
      <c r="Z138" s="53"/>
      <c r="AA138" s="52"/>
      <c r="AB138" s="53"/>
      <c r="AC138" s="52"/>
      <c r="AD138" s="53"/>
      <c r="AE138" s="53"/>
      <c r="AF138" s="53"/>
      <c r="AG138" s="53"/>
      <c r="AH138" s="53"/>
      <c r="AI138" s="53"/>
      <c r="AJ138" s="53"/>
      <c r="AK138" s="52"/>
      <c r="AL138" s="52"/>
      <c r="AM138" s="53"/>
      <c r="AN138" s="53"/>
    </row>
    <row r="139" spans="3:40" ht="13.75" customHeight="1">
      <c r="C139" s="52"/>
      <c r="D139" s="52"/>
      <c r="E139" s="52"/>
      <c r="F139" s="53"/>
      <c r="G139" s="53"/>
      <c r="H139" s="53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Y139" s="52"/>
      <c r="Z139" s="53"/>
      <c r="AA139" s="52"/>
      <c r="AB139" s="53"/>
      <c r="AC139" s="52"/>
      <c r="AD139" s="53"/>
      <c r="AE139" s="53"/>
      <c r="AF139" s="53"/>
      <c r="AG139" s="53"/>
      <c r="AH139" s="53"/>
      <c r="AI139" s="53"/>
      <c r="AJ139" s="53"/>
      <c r="AK139" s="52"/>
      <c r="AL139" s="52"/>
      <c r="AM139" s="53"/>
      <c r="AN139" s="53"/>
    </row>
    <row r="140" spans="3:40" ht="13.75" customHeight="1">
      <c r="C140" s="52"/>
      <c r="D140" s="52"/>
      <c r="E140" s="52"/>
      <c r="F140" s="53"/>
      <c r="G140" s="53"/>
      <c r="H140" s="53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Y140" s="52"/>
      <c r="Z140" s="53"/>
      <c r="AA140" s="52"/>
      <c r="AB140" s="53"/>
      <c r="AC140" s="52"/>
      <c r="AD140" s="53"/>
      <c r="AE140" s="53"/>
      <c r="AF140" s="53"/>
      <c r="AG140" s="53"/>
      <c r="AH140" s="53"/>
      <c r="AI140" s="53"/>
      <c r="AJ140" s="53"/>
      <c r="AK140" s="52"/>
      <c r="AL140" s="52"/>
      <c r="AM140" s="53"/>
      <c r="AN140" s="53"/>
    </row>
    <row r="141" spans="3:40" ht="13.75" customHeight="1">
      <c r="C141" s="52"/>
      <c r="D141" s="52"/>
      <c r="E141" s="52"/>
      <c r="F141" s="53"/>
      <c r="G141" s="53"/>
      <c r="H141" s="53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Y141" s="52"/>
      <c r="Z141" s="53"/>
      <c r="AA141" s="52"/>
      <c r="AB141" s="53"/>
      <c r="AC141" s="52"/>
      <c r="AD141" s="53"/>
      <c r="AE141" s="53"/>
      <c r="AF141" s="53"/>
      <c r="AG141" s="53"/>
      <c r="AH141" s="53"/>
      <c r="AI141" s="53"/>
      <c r="AJ141" s="53"/>
      <c r="AK141" s="52"/>
      <c r="AL141" s="52"/>
      <c r="AM141" s="53"/>
      <c r="AN141" s="53"/>
    </row>
    <row r="142" spans="3:40" ht="13.75" customHeight="1">
      <c r="C142" s="52"/>
      <c r="D142" s="52"/>
      <c r="E142" s="52"/>
      <c r="F142" s="53"/>
      <c r="G142" s="53"/>
      <c r="H142" s="53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Y142" s="52"/>
      <c r="Z142" s="53"/>
      <c r="AA142" s="52"/>
      <c r="AB142" s="53"/>
      <c r="AC142" s="52"/>
      <c r="AD142" s="53"/>
      <c r="AE142" s="53"/>
      <c r="AF142" s="53"/>
      <c r="AG142" s="53"/>
      <c r="AH142" s="53"/>
      <c r="AI142" s="53"/>
      <c r="AJ142" s="53"/>
      <c r="AK142" s="52"/>
      <c r="AL142" s="52"/>
      <c r="AM142" s="53"/>
      <c r="AN142" s="53"/>
    </row>
    <row r="143" spans="3:40" ht="13.75" customHeight="1">
      <c r="C143" s="52"/>
      <c r="D143" s="52"/>
      <c r="E143" s="52"/>
      <c r="F143" s="53"/>
      <c r="G143" s="53"/>
      <c r="H143" s="53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Y143" s="52"/>
      <c r="Z143" s="53"/>
      <c r="AA143" s="52"/>
      <c r="AB143" s="53"/>
      <c r="AC143" s="52"/>
      <c r="AD143" s="53"/>
      <c r="AE143" s="53"/>
      <c r="AF143" s="53"/>
      <c r="AG143" s="53"/>
      <c r="AH143" s="53"/>
      <c r="AI143" s="53"/>
      <c r="AJ143" s="53"/>
      <c r="AK143" s="52"/>
      <c r="AL143" s="52"/>
      <c r="AM143" s="53"/>
      <c r="AN143" s="53"/>
    </row>
    <row r="144" spans="3:40" ht="13.75" customHeight="1">
      <c r="C144" s="52"/>
      <c r="D144" s="52"/>
      <c r="E144" s="52"/>
      <c r="F144" s="53"/>
      <c r="G144" s="53"/>
      <c r="H144" s="53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Y144" s="52"/>
      <c r="Z144" s="53"/>
      <c r="AA144" s="52"/>
      <c r="AB144" s="53"/>
      <c r="AC144" s="52"/>
      <c r="AD144" s="53"/>
      <c r="AE144" s="53"/>
      <c r="AF144" s="53"/>
      <c r="AG144" s="53"/>
      <c r="AH144" s="53"/>
      <c r="AI144" s="53"/>
      <c r="AJ144" s="53"/>
      <c r="AK144" s="52"/>
      <c r="AL144" s="52"/>
      <c r="AM144" s="53"/>
      <c r="AN144" s="53"/>
    </row>
    <row r="145" spans="3:40" ht="13.75" customHeight="1">
      <c r="C145" s="52"/>
      <c r="D145" s="52"/>
      <c r="E145" s="52"/>
      <c r="F145" s="53"/>
      <c r="G145" s="53"/>
      <c r="H145" s="53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Y145" s="52"/>
      <c r="Z145" s="53"/>
      <c r="AA145" s="52"/>
      <c r="AB145" s="53"/>
      <c r="AC145" s="52"/>
      <c r="AD145" s="53"/>
      <c r="AE145" s="53"/>
      <c r="AF145" s="53"/>
      <c r="AG145" s="53"/>
      <c r="AH145" s="53"/>
      <c r="AI145" s="53"/>
      <c r="AJ145" s="53"/>
      <c r="AK145" s="52"/>
      <c r="AL145" s="52"/>
      <c r="AM145" s="53"/>
      <c r="AN145" s="53"/>
    </row>
    <row r="146" spans="3:40" ht="13.75" customHeight="1">
      <c r="C146" s="52"/>
      <c r="D146" s="52"/>
      <c r="E146" s="52"/>
      <c r="F146" s="53"/>
      <c r="G146" s="53"/>
      <c r="H146" s="53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Y146" s="52"/>
      <c r="Z146" s="53"/>
      <c r="AA146" s="52"/>
      <c r="AB146" s="53"/>
      <c r="AC146" s="52"/>
      <c r="AD146" s="53"/>
      <c r="AE146" s="53"/>
      <c r="AF146" s="53"/>
      <c r="AG146" s="53"/>
      <c r="AH146" s="53"/>
      <c r="AI146" s="53"/>
      <c r="AJ146" s="53"/>
      <c r="AK146" s="52"/>
      <c r="AL146" s="52"/>
      <c r="AM146" s="53"/>
      <c r="AN146" s="53"/>
    </row>
    <row r="147" spans="3:40" ht="13.75" customHeight="1">
      <c r="C147" s="52"/>
      <c r="D147" s="52"/>
      <c r="E147" s="52"/>
      <c r="F147" s="53"/>
      <c r="G147" s="53"/>
      <c r="H147" s="53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Y147" s="52"/>
      <c r="Z147" s="53"/>
      <c r="AA147" s="52"/>
      <c r="AB147" s="53"/>
      <c r="AC147" s="52"/>
      <c r="AD147" s="53"/>
      <c r="AE147" s="53"/>
      <c r="AF147" s="53"/>
      <c r="AG147" s="53"/>
      <c r="AH147" s="53"/>
      <c r="AI147" s="53"/>
      <c r="AJ147" s="53"/>
      <c r="AK147" s="52"/>
      <c r="AL147" s="52"/>
      <c r="AM147" s="53"/>
      <c r="AN147" s="53"/>
    </row>
    <row r="148" spans="3:40" ht="13.75" customHeight="1">
      <c r="C148" s="52"/>
      <c r="D148" s="52"/>
      <c r="E148" s="52"/>
      <c r="F148" s="53"/>
      <c r="G148" s="53"/>
      <c r="H148" s="53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Y148" s="52"/>
      <c r="Z148" s="53"/>
      <c r="AA148" s="52"/>
      <c r="AB148" s="53"/>
      <c r="AC148" s="52"/>
      <c r="AD148" s="53"/>
      <c r="AE148" s="53"/>
      <c r="AF148" s="53"/>
      <c r="AG148" s="53"/>
      <c r="AH148" s="53"/>
      <c r="AI148" s="53"/>
      <c r="AJ148" s="53"/>
      <c r="AK148" s="52"/>
      <c r="AL148" s="52"/>
      <c r="AM148" s="53"/>
      <c r="AN148" s="53"/>
    </row>
    <row r="149" spans="3:40" ht="13.75" customHeight="1">
      <c r="C149" s="52"/>
      <c r="D149" s="52"/>
      <c r="E149" s="52"/>
      <c r="F149" s="53"/>
      <c r="G149" s="53"/>
      <c r="H149" s="53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Y149" s="52"/>
      <c r="Z149" s="53"/>
      <c r="AA149" s="52"/>
      <c r="AB149" s="53"/>
      <c r="AC149" s="52"/>
      <c r="AD149" s="53"/>
      <c r="AE149" s="53"/>
      <c r="AF149" s="53"/>
      <c r="AG149" s="53"/>
      <c r="AH149" s="53"/>
      <c r="AI149" s="53"/>
      <c r="AJ149" s="53"/>
      <c r="AK149" s="52"/>
      <c r="AL149" s="52"/>
      <c r="AM149" s="53"/>
      <c r="AN149" s="53"/>
    </row>
  </sheetData>
  <mergeCells count="33">
    <mergeCell ref="AN5:AN6"/>
    <mergeCell ref="X5:X6"/>
    <mergeCell ref="AC5:AC6"/>
    <mergeCell ref="AD5:AD6"/>
    <mergeCell ref="AE5:AE6"/>
    <mergeCell ref="AH5:AH6"/>
    <mergeCell ref="AI5:AI6"/>
    <mergeCell ref="AJ5:AJ6"/>
    <mergeCell ref="AB5:AB6"/>
    <mergeCell ref="AF5:AF6"/>
    <mergeCell ref="AG5:AG6"/>
    <mergeCell ref="AM5:AM6"/>
    <mergeCell ref="P5:P6"/>
    <mergeCell ref="R5:R6"/>
    <mergeCell ref="S5:S6"/>
    <mergeCell ref="T5:T6"/>
    <mergeCell ref="Z5:Z6"/>
    <mergeCell ref="U5:U6"/>
    <mergeCell ref="V5:V6"/>
    <mergeCell ref="W5:W6"/>
    <mergeCell ref="Y5:Y6"/>
    <mergeCell ref="J5:J6"/>
    <mergeCell ref="K5:K6"/>
    <mergeCell ref="M5:M6"/>
    <mergeCell ref="N5:N6"/>
    <mergeCell ref="O5:O6"/>
    <mergeCell ref="L5:L6"/>
    <mergeCell ref="B4:H4"/>
    <mergeCell ref="B5:B6"/>
    <mergeCell ref="D5:D6"/>
    <mergeCell ref="E5:E6"/>
    <mergeCell ref="I5:I6"/>
    <mergeCell ref="C5:C6"/>
  </mergeCells>
  <phoneticPr fontId="2"/>
  <printOptions gridLinesSet="0"/>
  <pageMargins left="0.39370078740157483" right="0.19685039370078741" top="0.35433070866141736" bottom="0.19685039370078741" header="0.19685039370078741" footer="0.19685039370078741"/>
  <pageSetup paperSize="9" scale="49" fitToWidth="2" pageOrder="overThenDown" orientation="portrait" r:id="rId1"/>
  <headerFooter alignWithMargins="0">
    <oddHeader>&amp;R&amp;"Times New Roman,標準"&amp;10Appendix 1-2</oddHeader>
  </headerFooter>
  <colBreaks count="1" manualBreakCount="1">
    <brk id="23" max="97" man="1"/>
  </colBreaks>
  <ignoredErrors>
    <ignoredError sqref="B91:B9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O151"/>
  <sheetViews>
    <sheetView view="pageBreakPreview" zoomScale="85" zoomScaleNormal="40" zoomScaleSheetLayoutView="85" workbookViewId="0">
      <pane ySplit="6" topLeftCell="A67" activePane="bottomLeft" state="frozen"/>
      <selection pane="bottomLeft" activeCell="P86" sqref="P86"/>
    </sheetView>
  </sheetViews>
  <sheetFormatPr defaultRowHeight="13.75" customHeight="1"/>
  <cols>
    <col min="1" max="1" width="3.625" style="1" customWidth="1"/>
    <col min="2" max="2" width="7.625" style="1" bestFit="1" customWidth="1"/>
    <col min="3" max="3" width="11" style="1" bestFit="1" customWidth="1"/>
    <col min="4" max="4" width="7.75" style="1" bestFit="1" customWidth="1"/>
    <col min="5" max="5" width="7.25" style="1" bestFit="1" customWidth="1"/>
    <col min="6" max="6" width="7.5" style="2" customWidth="1"/>
    <col min="7" max="7" width="8.125" style="2" customWidth="1"/>
    <col min="8" max="8" width="9" style="2" customWidth="1"/>
    <col min="9" max="9" width="7" style="1" customWidth="1"/>
    <col min="10" max="10" width="6.875" style="1" customWidth="1"/>
    <col min="11" max="11" width="11" style="1" customWidth="1"/>
    <col min="12" max="12" width="10" style="1" bestFit="1" customWidth="1"/>
    <col min="13" max="13" width="7.875" style="1" bestFit="1" customWidth="1"/>
    <col min="14" max="14" width="6.75" style="1" bestFit="1" customWidth="1"/>
    <col min="15" max="15" width="9" style="1" customWidth="1"/>
    <col min="16" max="17" width="10.875" style="1" bestFit="1" customWidth="1"/>
    <col min="18" max="18" width="6.375" style="1" bestFit="1" customWidth="1"/>
    <col min="19" max="19" width="12.875" style="1" customWidth="1"/>
    <col min="20" max="20" width="6.75" style="1" customWidth="1"/>
    <col min="21" max="21" width="9.125" style="1" customWidth="1"/>
    <col min="22" max="22" width="9.25" style="1" customWidth="1"/>
    <col min="23" max="23" width="12.875" style="1" bestFit="1" customWidth="1"/>
    <col min="24" max="24" width="8.25" style="1" customWidth="1"/>
    <col min="25" max="25" width="11.375" style="1" bestFit="1" customWidth="1"/>
    <col min="26" max="26" width="22" style="2" customWidth="1"/>
    <col min="27" max="27" width="12.125" style="1" bestFit="1" customWidth="1"/>
    <col min="28" max="28" width="11.375" style="2" bestFit="1" customWidth="1"/>
    <col min="29" max="29" width="5.75" style="1" bestFit="1" customWidth="1"/>
    <col min="30" max="30" width="9.375" style="2" customWidth="1"/>
    <col min="31" max="31" width="13.125" style="2" bestFit="1" customWidth="1"/>
    <col min="32" max="32" width="15.125" style="2" bestFit="1" customWidth="1"/>
    <col min="33" max="33" width="11.625" style="2" bestFit="1" customWidth="1"/>
    <col min="34" max="34" width="10.375" style="2" bestFit="1" customWidth="1"/>
    <col min="35" max="35" width="8.625" style="2" bestFit="1" customWidth="1"/>
    <col min="36" max="36" width="9.625" style="2" customWidth="1"/>
    <col min="37" max="37" width="9.625" style="1" customWidth="1"/>
    <col min="38" max="38" width="14" style="1" bestFit="1" customWidth="1"/>
    <col min="39" max="39" width="9.75" style="2" bestFit="1" customWidth="1"/>
    <col min="40" max="40" width="9.5" style="2" bestFit="1" customWidth="1"/>
    <col min="41" max="256" width="9" style="1"/>
    <col min="257" max="257" width="3.625" style="1" customWidth="1"/>
    <col min="258" max="258" width="7.5" style="1" customWidth="1"/>
    <col min="259" max="259" width="10.375" style="1" customWidth="1"/>
    <col min="260" max="267" width="7.375" style="1" customWidth="1"/>
    <col min="268" max="268" width="7.875" style="1" customWidth="1"/>
    <col min="269" max="269" width="10.375" style="1" customWidth="1"/>
    <col min="270" max="270" width="8.375" style="1" customWidth="1"/>
    <col min="271" max="273" width="7.875" style="1" customWidth="1"/>
    <col min="274" max="274" width="6.625" style="1" customWidth="1"/>
    <col min="275" max="278" width="7.375" style="1" customWidth="1"/>
    <col min="279" max="280" width="9.5" style="1" customWidth="1"/>
    <col min="281" max="281" width="9.25" style="1" bestFit="1" customWidth="1"/>
    <col min="282" max="282" width="8" style="1" customWidth="1"/>
    <col min="283" max="283" width="7" style="1" customWidth="1"/>
    <col min="284" max="284" width="8.25" style="1" customWidth="1"/>
    <col min="285" max="289" width="7.125" style="1" customWidth="1"/>
    <col min="290" max="290" width="8.25" style="1" customWidth="1"/>
    <col min="291" max="291" width="8.75" style="1" bestFit="1" customWidth="1"/>
    <col min="292" max="292" width="7.625" style="1" customWidth="1"/>
    <col min="293" max="293" width="7" style="1" customWidth="1"/>
    <col min="294" max="294" width="9.375" style="1" customWidth="1"/>
    <col min="295" max="295" width="8.375" style="1" customWidth="1"/>
    <col min="296" max="296" width="8.875" style="1" customWidth="1"/>
    <col min="297" max="512" width="9" style="1"/>
    <col min="513" max="513" width="3.625" style="1" customWidth="1"/>
    <col min="514" max="514" width="7.5" style="1" customWidth="1"/>
    <col min="515" max="515" width="10.375" style="1" customWidth="1"/>
    <col min="516" max="523" width="7.375" style="1" customWidth="1"/>
    <col min="524" max="524" width="7.875" style="1" customWidth="1"/>
    <col min="525" max="525" width="10.375" style="1" customWidth="1"/>
    <col min="526" max="526" width="8.375" style="1" customWidth="1"/>
    <col min="527" max="529" width="7.875" style="1" customWidth="1"/>
    <col min="530" max="530" width="6.625" style="1" customWidth="1"/>
    <col min="531" max="534" width="7.375" style="1" customWidth="1"/>
    <col min="535" max="536" width="9.5" style="1" customWidth="1"/>
    <col min="537" max="537" width="9.25" style="1" bestFit="1" customWidth="1"/>
    <col min="538" max="538" width="8" style="1" customWidth="1"/>
    <col min="539" max="539" width="7" style="1" customWidth="1"/>
    <col min="540" max="540" width="8.25" style="1" customWidth="1"/>
    <col min="541" max="545" width="7.125" style="1" customWidth="1"/>
    <col min="546" max="546" width="8.25" style="1" customWidth="1"/>
    <col min="547" max="547" width="8.75" style="1" bestFit="1" customWidth="1"/>
    <col min="548" max="548" width="7.625" style="1" customWidth="1"/>
    <col min="549" max="549" width="7" style="1" customWidth="1"/>
    <col min="550" max="550" width="9.375" style="1" customWidth="1"/>
    <col min="551" max="551" width="8.375" style="1" customWidth="1"/>
    <col min="552" max="552" width="8.875" style="1" customWidth="1"/>
    <col min="553" max="768" width="9" style="1"/>
    <col min="769" max="769" width="3.625" style="1" customWidth="1"/>
    <col min="770" max="770" width="7.5" style="1" customWidth="1"/>
    <col min="771" max="771" width="10.375" style="1" customWidth="1"/>
    <col min="772" max="779" width="7.375" style="1" customWidth="1"/>
    <col min="780" max="780" width="7.875" style="1" customWidth="1"/>
    <col min="781" max="781" width="10.375" style="1" customWidth="1"/>
    <col min="782" max="782" width="8.375" style="1" customWidth="1"/>
    <col min="783" max="785" width="7.875" style="1" customWidth="1"/>
    <col min="786" max="786" width="6.625" style="1" customWidth="1"/>
    <col min="787" max="790" width="7.375" style="1" customWidth="1"/>
    <col min="791" max="792" width="9.5" style="1" customWidth="1"/>
    <col min="793" max="793" width="9.25" style="1" bestFit="1" customWidth="1"/>
    <col min="794" max="794" width="8" style="1" customWidth="1"/>
    <col min="795" max="795" width="7" style="1" customWidth="1"/>
    <col min="796" max="796" width="8.25" style="1" customWidth="1"/>
    <col min="797" max="801" width="7.125" style="1" customWidth="1"/>
    <col min="802" max="802" width="8.25" style="1" customWidth="1"/>
    <col min="803" max="803" width="8.75" style="1" bestFit="1" customWidth="1"/>
    <col min="804" max="804" width="7.625" style="1" customWidth="1"/>
    <col min="805" max="805" width="7" style="1" customWidth="1"/>
    <col min="806" max="806" width="9.375" style="1" customWidth="1"/>
    <col min="807" max="807" width="8.375" style="1" customWidth="1"/>
    <col min="808" max="808" width="8.875" style="1" customWidth="1"/>
    <col min="809" max="1024" width="9" style="1"/>
    <col min="1025" max="1025" width="3.625" style="1" customWidth="1"/>
    <col min="1026" max="1026" width="7.5" style="1" customWidth="1"/>
    <col min="1027" max="1027" width="10.375" style="1" customWidth="1"/>
    <col min="1028" max="1035" width="7.375" style="1" customWidth="1"/>
    <col min="1036" max="1036" width="7.875" style="1" customWidth="1"/>
    <col min="1037" max="1037" width="10.375" style="1" customWidth="1"/>
    <col min="1038" max="1038" width="8.375" style="1" customWidth="1"/>
    <col min="1039" max="1041" width="7.875" style="1" customWidth="1"/>
    <col min="1042" max="1042" width="6.625" style="1" customWidth="1"/>
    <col min="1043" max="1046" width="7.375" style="1" customWidth="1"/>
    <col min="1047" max="1048" width="9.5" style="1" customWidth="1"/>
    <col min="1049" max="1049" width="9.25" style="1" bestFit="1" customWidth="1"/>
    <col min="1050" max="1050" width="8" style="1" customWidth="1"/>
    <col min="1051" max="1051" width="7" style="1" customWidth="1"/>
    <col min="1052" max="1052" width="8.25" style="1" customWidth="1"/>
    <col min="1053" max="1057" width="7.125" style="1" customWidth="1"/>
    <col min="1058" max="1058" width="8.25" style="1" customWidth="1"/>
    <col min="1059" max="1059" width="8.75" style="1" bestFit="1" customWidth="1"/>
    <col min="1060" max="1060" width="7.625" style="1" customWidth="1"/>
    <col min="1061" max="1061" width="7" style="1" customWidth="1"/>
    <col min="1062" max="1062" width="9.375" style="1" customWidth="1"/>
    <col min="1063" max="1063" width="8.375" style="1" customWidth="1"/>
    <col min="1064" max="1064" width="8.875" style="1" customWidth="1"/>
    <col min="1065" max="1280" width="9" style="1"/>
    <col min="1281" max="1281" width="3.625" style="1" customWidth="1"/>
    <col min="1282" max="1282" width="7.5" style="1" customWidth="1"/>
    <col min="1283" max="1283" width="10.375" style="1" customWidth="1"/>
    <col min="1284" max="1291" width="7.375" style="1" customWidth="1"/>
    <col min="1292" max="1292" width="7.875" style="1" customWidth="1"/>
    <col min="1293" max="1293" width="10.375" style="1" customWidth="1"/>
    <col min="1294" max="1294" width="8.375" style="1" customWidth="1"/>
    <col min="1295" max="1297" width="7.875" style="1" customWidth="1"/>
    <col min="1298" max="1298" width="6.625" style="1" customWidth="1"/>
    <col min="1299" max="1302" width="7.375" style="1" customWidth="1"/>
    <col min="1303" max="1304" width="9.5" style="1" customWidth="1"/>
    <col min="1305" max="1305" width="9.25" style="1" bestFit="1" customWidth="1"/>
    <col min="1306" max="1306" width="8" style="1" customWidth="1"/>
    <col min="1307" max="1307" width="7" style="1" customWidth="1"/>
    <col min="1308" max="1308" width="8.25" style="1" customWidth="1"/>
    <col min="1309" max="1313" width="7.125" style="1" customWidth="1"/>
    <col min="1314" max="1314" width="8.25" style="1" customWidth="1"/>
    <col min="1315" max="1315" width="8.75" style="1" bestFit="1" customWidth="1"/>
    <col min="1316" max="1316" width="7.625" style="1" customWidth="1"/>
    <col min="1317" max="1317" width="7" style="1" customWidth="1"/>
    <col min="1318" max="1318" width="9.375" style="1" customWidth="1"/>
    <col min="1319" max="1319" width="8.375" style="1" customWidth="1"/>
    <col min="1320" max="1320" width="8.875" style="1" customWidth="1"/>
    <col min="1321" max="1536" width="9" style="1"/>
    <col min="1537" max="1537" width="3.625" style="1" customWidth="1"/>
    <col min="1538" max="1538" width="7.5" style="1" customWidth="1"/>
    <col min="1539" max="1539" width="10.375" style="1" customWidth="1"/>
    <col min="1540" max="1547" width="7.375" style="1" customWidth="1"/>
    <col min="1548" max="1548" width="7.875" style="1" customWidth="1"/>
    <col min="1549" max="1549" width="10.375" style="1" customWidth="1"/>
    <col min="1550" max="1550" width="8.375" style="1" customWidth="1"/>
    <col min="1551" max="1553" width="7.875" style="1" customWidth="1"/>
    <col min="1554" max="1554" width="6.625" style="1" customWidth="1"/>
    <col min="1555" max="1558" width="7.375" style="1" customWidth="1"/>
    <col min="1559" max="1560" width="9.5" style="1" customWidth="1"/>
    <col min="1561" max="1561" width="9.25" style="1" bestFit="1" customWidth="1"/>
    <col min="1562" max="1562" width="8" style="1" customWidth="1"/>
    <col min="1563" max="1563" width="7" style="1" customWidth="1"/>
    <col min="1564" max="1564" width="8.25" style="1" customWidth="1"/>
    <col min="1565" max="1569" width="7.125" style="1" customWidth="1"/>
    <col min="1570" max="1570" width="8.25" style="1" customWidth="1"/>
    <col min="1571" max="1571" width="8.75" style="1" bestFit="1" customWidth="1"/>
    <col min="1572" max="1572" width="7.625" style="1" customWidth="1"/>
    <col min="1573" max="1573" width="7" style="1" customWidth="1"/>
    <col min="1574" max="1574" width="9.375" style="1" customWidth="1"/>
    <col min="1575" max="1575" width="8.375" style="1" customWidth="1"/>
    <col min="1576" max="1576" width="8.875" style="1" customWidth="1"/>
    <col min="1577" max="1792" width="9" style="1"/>
    <col min="1793" max="1793" width="3.625" style="1" customWidth="1"/>
    <col min="1794" max="1794" width="7.5" style="1" customWidth="1"/>
    <col min="1795" max="1795" width="10.375" style="1" customWidth="1"/>
    <col min="1796" max="1803" width="7.375" style="1" customWidth="1"/>
    <col min="1804" max="1804" width="7.875" style="1" customWidth="1"/>
    <col min="1805" max="1805" width="10.375" style="1" customWidth="1"/>
    <col min="1806" max="1806" width="8.375" style="1" customWidth="1"/>
    <col min="1807" max="1809" width="7.875" style="1" customWidth="1"/>
    <col min="1810" max="1810" width="6.625" style="1" customWidth="1"/>
    <col min="1811" max="1814" width="7.375" style="1" customWidth="1"/>
    <col min="1815" max="1816" width="9.5" style="1" customWidth="1"/>
    <col min="1817" max="1817" width="9.25" style="1" bestFit="1" customWidth="1"/>
    <col min="1818" max="1818" width="8" style="1" customWidth="1"/>
    <col min="1819" max="1819" width="7" style="1" customWidth="1"/>
    <col min="1820" max="1820" width="8.25" style="1" customWidth="1"/>
    <col min="1821" max="1825" width="7.125" style="1" customWidth="1"/>
    <col min="1826" max="1826" width="8.25" style="1" customWidth="1"/>
    <col min="1827" max="1827" width="8.75" style="1" bestFit="1" customWidth="1"/>
    <col min="1828" max="1828" width="7.625" style="1" customWidth="1"/>
    <col min="1829" max="1829" width="7" style="1" customWidth="1"/>
    <col min="1830" max="1830" width="9.375" style="1" customWidth="1"/>
    <col min="1831" max="1831" width="8.375" style="1" customWidth="1"/>
    <col min="1832" max="1832" width="8.875" style="1" customWidth="1"/>
    <col min="1833" max="2048" width="9" style="1"/>
    <col min="2049" max="2049" width="3.625" style="1" customWidth="1"/>
    <col min="2050" max="2050" width="7.5" style="1" customWidth="1"/>
    <col min="2051" max="2051" width="10.375" style="1" customWidth="1"/>
    <col min="2052" max="2059" width="7.375" style="1" customWidth="1"/>
    <col min="2060" max="2060" width="7.875" style="1" customWidth="1"/>
    <col min="2061" max="2061" width="10.375" style="1" customWidth="1"/>
    <col min="2062" max="2062" width="8.375" style="1" customWidth="1"/>
    <col min="2063" max="2065" width="7.875" style="1" customWidth="1"/>
    <col min="2066" max="2066" width="6.625" style="1" customWidth="1"/>
    <col min="2067" max="2070" width="7.375" style="1" customWidth="1"/>
    <col min="2071" max="2072" width="9.5" style="1" customWidth="1"/>
    <col min="2073" max="2073" width="9.25" style="1" bestFit="1" customWidth="1"/>
    <col min="2074" max="2074" width="8" style="1" customWidth="1"/>
    <col min="2075" max="2075" width="7" style="1" customWidth="1"/>
    <col min="2076" max="2076" width="8.25" style="1" customWidth="1"/>
    <col min="2077" max="2081" width="7.125" style="1" customWidth="1"/>
    <col min="2082" max="2082" width="8.25" style="1" customWidth="1"/>
    <col min="2083" max="2083" width="8.75" style="1" bestFit="1" customWidth="1"/>
    <col min="2084" max="2084" width="7.625" style="1" customWidth="1"/>
    <col min="2085" max="2085" width="7" style="1" customWidth="1"/>
    <col min="2086" max="2086" width="9.375" style="1" customWidth="1"/>
    <col min="2087" max="2087" width="8.375" style="1" customWidth="1"/>
    <col min="2088" max="2088" width="8.875" style="1" customWidth="1"/>
    <col min="2089" max="2304" width="9" style="1"/>
    <col min="2305" max="2305" width="3.625" style="1" customWidth="1"/>
    <col min="2306" max="2306" width="7.5" style="1" customWidth="1"/>
    <col min="2307" max="2307" width="10.375" style="1" customWidth="1"/>
    <col min="2308" max="2315" width="7.375" style="1" customWidth="1"/>
    <col min="2316" max="2316" width="7.875" style="1" customWidth="1"/>
    <col min="2317" max="2317" width="10.375" style="1" customWidth="1"/>
    <col min="2318" max="2318" width="8.375" style="1" customWidth="1"/>
    <col min="2319" max="2321" width="7.875" style="1" customWidth="1"/>
    <col min="2322" max="2322" width="6.625" style="1" customWidth="1"/>
    <col min="2323" max="2326" width="7.375" style="1" customWidth="1"/>
    <col min="2327" max="2328" width="9.5" style="1" customWidth="1"/>
    <col min="2329" max="2329" width="9.25" style="1" bestFit="1" customWidth="1"/>
    <col min="2330" max="2330" width="8" style="1" customWidth="1"/>
    <col min="2331" max="2331" width="7" style="1" customWidth="1"/>
    <col min="2332" max="2332" width="8.25" style="1" customWidth="1"/>
    <col min="2333" max="2337" width="7.125" style="1" customWidth="1"/>
    <col min="2338" max="2338" width="8.25" style="1" customWidth="1"/>
    <col min="2339" max="2339" width="8.75" style="1" bestFit="1" customWidth="1"/>
    <col min="2340" max="2340" width="7.625" style="1" customWidth="1"/>
    <col min="2341" max="2341" width="7" style="1" customWidth="1"/>
    <col min="2342" max="2342" width="9.375" style="1" customWidth="1"/>
    <col min="2343" max="2343" width="8.375" style="1" customWidth="1"/>
    <col min="2344" max="2344" width="8.875" style="1" customWidth="1"/>
    <col min="2345" max="2560" width="9" style="1"/>
    <col min="2561" max="2561" width="3.625" style="1" customWidth="1"/>
    <col min="2562" max="2562" width="7.5" style="1" customWidth="1"/>
    <col min="2563" max="2563" width="10.375" style="1" customWidth="1"/>
    <col min="2564" max="2571" width="7.375" style="1" customWidth="1"/>
    <col min="2572" max="2572" width="7.875" style="1" customWidth="1"/>
    <col min="2573" max="2573" width="10.375" style="1" customWidth="1"/>
    <col min="2574" max="2574" width="8.375" style="1" customWidth="1"/>
    <col min="2575" max="2577" width="7.875" style="1" customWidth="1"/>
    <col min="2578" max="2578" width="6.625" style="1" customWidth="1"/>
    <col min="2579" max="2582" width="7.375" style="1" customWidth="1"/>
    <col min="2583" max="2584" width="9.5" style="1" customWidth="1"/>
    <col min="2585" max="2585" width="9.25" style="1" bestFit="1" customWidth="1"/>
    <col min="2586" max="2586" width="8" style="1" customWidth="1"/>
    <col min="2587" max="2587" width="7" style="1" customWidth="1"/>
    <col min="2588" max="2588" width="8.25" style="1" customWidth="1"/>
    <col min="2589" max="2593" width="7.125" style="1" customWidth="1"/>
    <col min="2594" max="2594" width="8.25" style="1" customWidth="1"/>
    <col min="2595" max="2595" width="8.75" style="1" bestFit="1" customWidth="1"/>
    <col min="2596" max="2596" width="7.625" style="1" customWidth="1"/>
    <col min="2597" max="2597" width="7" style="1" customWidth="1"/>
    <col min="2598" max="2598" width="9.375" style="1" customWidth="1"/>
    <col min="2599" max="2599" width="8.375" style="1" customWidth="1"/>
    <col min="2600" max="2600" width="8.875" style="1" customWidth="1"/>
    <col min="2601" max="2816" width="9" style="1"/>
    <col min="2817" max="2817" width="3.625" style="1" customWidth="1"/>
    <col min="2818" max="2818" width="7.5" style="1" customWidth="1"/>
    <col min="2819" max="2819" width="10.375" style="1" customWidth="1"/>
    <col min="2820" max="2827" width="7.375" style="1" customWidth="1"/>
    <col min="2828" max="2828" width="7.875" style="1" customWidth="1"/>
    <col min="2829" max="2829" width="10.375" style="1" customWidth="1"/>
    <col min="2830" max="2830" width="8.375" style="1" customWidth="1"/>
    <col min="2831" max="2833" width="7.875" style="1" customWidth="1"/>
    <col min="2834" max="2834" width="6.625" style="1" customWidth="1"/>
    <col min="2835" max="2838" width="7.375" style="1" customWidth="1"/>
    <col min="2839" max="2840" width="9.5" style="1" customWidth="1"/>
    <col min="2841" max="2841" width="9.25" style="1" bestFit="1" customWidth="1"/>
    <col min="2842" max="2842" width="8" style="1" customWidth="1"/>
    <col min="2843" max="2843" width="7" style="1" customWidth="1"/>
    <col min="2844" max="2844" width="8.25" style="1" customWidth="1"/>
    <col min="2845" max="2849" width="7.125" style="1" customWidth="1"/>
    <col min="2850" max="2850" width="8.25" style="1" customWidth="1"/>
    <col min="2851" max="2851" width="8.75" style="1" bestFit="1" customWidth="1"/>
    <col min="2852" max="2852" width="7.625" style="1" customWidth="1"/>
    <col min="2853" max="2853" width="7" style="1" customWidth="1"/>
    <col min="2854" max="2854" width="9.375" style="1" customWidth="1"/>
    <col min="2855" max="2855" width="8.375" style="1" customWidth="1"/>
    <col min="2856" max="2856" width="8.875" style="1" customWidth="1"/>
    <col min="2857" max="3072" width="9" style="1"/>
    <col min="3073" max="3073" width="3.625" style="1" customWidth="1"/>
    <col min="3074" max="3074" width="7.5" style="1" customWidth="1"/>
    <col min="3075" max="3075" width="10.375" style="1" customWidth="1"/>
    <col min="3076" max="3083" width="7.375" style="1" customWidth="1"/>
    <col min="3084" max="3084" width="7.875" style="1" customWidth="1"/>
    <col min="3085" max="3085" width="10.375" style="1" customWidth="1"/>
    <col min="3086" max="3086" width="8.375" style="1" customWidth="1"/>
    <col min="3087" max="3089" width="7.875" style="1" customWidth="1"/>
    <col min="3090" max="3090" width="6.625" style="1" customWidth="1"/>
    <col min="3091" max="3094" width="7.375" style="1" customWidth="1"/>
    <col min="3095" max="3096" width="9.5" style="1" customWidth="1"/>
    <col min="3097" max="3097" width="9.25" style="1" bestFit="1" customWidth="1"/>
    <col min="3098" max="3098" width="8" style="1" customWidth="1"/>
    <col min="3099" max="3099" width="7" style="1" customWidth="1"/>
    <col min="3100" max="3100" width="8.25" style="1" customWidth="1"/>
    <col min="3101" max="3105" width="7.125" style="1" customWidth="1"/>
    <col min="3106" max="3106" width="8.25" style="1" customWidth="1"/>
    <col min="3107" max="3107" width="8.75" style="1" bestFit="1" customWidth="1"/>
    <col min="3108" max="3108" width="7.625" style="1" customWidth="1"/>
    <col min="3109" max="3109" width="7" style="1" customWidth="1"/>
    <col min="3110" max="3110" width="9.375" style="1" customWidth="1"/>
    <col min="3111" max="3111" width="8.375" style="1" customWidth="1"/>
    <col min="3112" max="3112" width="8.875" style="1" customWidth="1"/>
    <col min="3113" max="3328" width="9" style="1"/>
    <col min="3329" max="3329" width="3.625" style="1" customWidth="1"/>
    <col min="3330" max="3330" width="7.5" style="1" customWidth="1"/>
    <col min="3331" max="3331" width="10.375" style="1" customWidth="1"/>
    <col min="3332" max="3339" width="7.375" style="1" customWidth="1"/>
    <col min="3340" max="3340" width="7.875" style="1" customWidth="1"/>
    <col min="3341" max="3341" width="10.375" style="1" customWidth="1"/>
    <col min="3342" max="3342" width="8.375" style="1" customWidth="1"/>
    <col min="3343" max="3345" width="7.875" style="1" customWidth="1"/>
    <col min="3346" max="3346" width="6.625" style="1" customWidth="1"/>
    <col min="3347" max="3350" width="7.375" style="1" customWidth="1"/>
    <col min="3351" max="3352" width="9.5" style="1" customWidth="1"/>
    <col min="3353" max="3353" width="9.25" style="1" bestFit="1" customWidth="1"/>
    <col min="3354" max="3354" width="8" style="1" customWidth="1"/>
    <col min="3355" max="3355" width="7" style="1" customWidth="1"/>
    <col min="3356" max="3356" width="8.25" style="1" customWidth="1"/>
    <col min="3357" max="3361" width="7.125" style="1" customWidth="1"/>
    <col min="3362" max="3362" width="8.25" style="1" customWidth="1"/>
    <col min="3363" max="3363" width="8.75" style="1" bestFit="1" customWidth="1"/>
    <col min="3364" max="3364" width="7.625" style="1" customWidth="1"/>
    <col min="3365" max="3365" width="7" style="1" customWidth="1"/>
    <col min="3366" max="3366" width="9.375" style="1" customWidth="1"/>
    <col min="3367" max="3367" width="8.375" style="1" customWidth="1"/>
    <col min="3368" max="3368" width="8.875" style="1" customWidth="1"/>
    <col min="3369" max="3584" width="9" style="1"/>
    <col min="3585" max="3585" width="3.625" style="1" customWidth="1"/>
    <col min="3586" max="3586" width="7.5" style="1" customWidth="1"/>
    <col min="3587" max="3587" width="10.375" style="1" customWidth="1"/>
    <col min="3588" max="3595" width="7.375" style="1" customWidth="1"/>
    <col min="3596" max="3596" width="7.875" style="1" customWidth="1"/>
    <col min="3597" max="3597" width="10.375" style="1" customWidth="1"/>
    <col min="3598" max="3598" width="8.375" style="1" customWidth="1"/>
    <col min="3599" max="3601" width="7.875" style="1" customWidth="1"/>
    <col min="3602" max="3602" width="6.625" style="1" customWidth="1"/>
    <col min="3603" max="3606" width="7.375" style="1" customWidth="1"/>
    <col min="3607" max="3608" width="9.5" style="1" customWidth="1"/>
    <col min="3609" max="3609" width="9.25" style="1" bestFit="1" customWidth="1"/>
    <col min="3610" max="3610" width="8" style="1" customWidth="1"/>
    <col min="3611" max="3611" width="7" style="1" customWidth="1"/>
    <col min="3612" max="3612" width="8.25" style="1" customWidth="1"/>
    <col min="3613" max="3617" width="7.125" style="1" customWidth="1"/>
    <col min="3618" max="3618" width="8.25" style="1" customWidth="1"/>
    <col min="3619" max="3619" width="8.75" style="1" bestFit="1" customWidth="1"/>
    <col min="3620" max="3620" width="7.625" style="1" customWidth="1"/>
    <col min="3621" max="3621" width="7" style="1" customWidth="1"/>
    <col min="3622" max="3622" width="9.375" style="1" customWidth="1"/>
    <col min="3623" max="3623" width="8.375" style="1" customWidth="1"/>
    <col min="3624" max="3624" width="8.875" style="1" customWidth="1"/>
    <col min="3625" max="3840" width="9" style="1"/>
    <col min="3841" max="3841" width="3.625" style="1" customWidth="1"/>
    <col min="3842" max="3842" width="7.5" style="1" customWidth="1"/>
    <col min="3843" max="3843" width="10.375" style="1" customWidth="1"/>
    <col min="3844" max="3851" width="7.375" style="1" customWidth="1"/>
    <col min="3852" max="3852" width="7.875" style="1" customWidth="1"/>
    <col min="3853" max="3853" width="10.375" style="1" customWidth="1"/>
    <col min="3854" max="3854" width="8.375" style="1" customWidth="1"/>
    <col min="3855" max="3857" width="7.875" style="1" customWidth="1"/>
    <col min="3858" max="3858" width="6.625" style="1" customWidth="1"/>
    <col min="3859" max="3862" width="7.375" style="1" customWidth="1"/>
    <col min="3863" max="3864" width="9.5" style="1" customWidth="1"/>
    <col min="3865" max="3865" width="9.25" style="1" bestFit="1" customWidth="1"/>
    <col min="3866" max="3866" width="8" style="1" customWidth="1"/>
    <col min="3867" max="3867" width="7" style="1" customWidth="1"/>
    <col min="3868" max="3868" width="8.25" style="1" customWidth="1"/>
    <col min="3869" max="3873" width="7.125" style="1" customWidth="1"/>
    <col min="3874" max="3874" width="8.25" style="1" customWidth="1"/>
    <col min="3875" max="3875" width="8.75" style="1" bestFit="1" customWidth="1"/>
    <col min="3876" max="3876" width="7.625" style="1" customWidth="1"/>
    <col min="3877" max="3877" width="7" style="1" customWidth="1"/>
    <col min="3878" max="3878" width="9.375" style="1" customWidth="1"/>
    <col min="3879" max="3879" width="8.375" style="1" customWidth="1"/>
    <col min="3880" max="3880" width="8.875" style="1" customWidth="1"/>
    <col min="3881" max="4096" width="9" style="1"/>
    <col min="4097" max="4097" width="3.625" style="1" customWidth="1"/>
    <col min="4098" max="4098" width="7.5" style="1" customWidth="1"/>
    <col min="4099" max="4099" width="10.375" style="1" customWidth="1"/>
    <col min="4100" max="4107" width="7.375" style="1" customWidth="1"/>
    <col min="4108" max="4108" width="7.875" style="1" customWidth="1"/>
    <col min="4109" max="4109" width="10.375" style="1" customWidth="1"/>
    <col min="4110" max="4110" width="8.375" style="1" customWidth="1"/>
    <col min="4111" max="4113" width="7.875" style="1" customWidth="1"/>
    <col min="4114" max="4114" width="6.625" style="1" customWidth="1"/>
    <col min="4115" max="4118" width="7.375" style="1" customWidth="1"/>
    <col min="4119" max="4120" width="9.5" style="1" customWidth="1"/>
    <col min="4121" max="4121" width="9.25" style="1" bestFit="1" customWidth="1"/>
    <col min="4122" max="4122" width="8" style="1" customWidth="1"/>
    <col min="4123" max="4123" width="7" style="1" customWidth="1"/>
    <col min="4124" max="4124" width="8.25" style="1" customWidth="1"/>
    <col min="4125" max="4129" width="7.125" style="1" customWidth="1"/>
    <col min="4130" max="4130" width="8.25" style="1" customWidth="1"/>
    <col min="4131" max="4131" width="8.75" style="1" bestFit="1" customWidth="1"/>
    <col min="4132" max="4132" width="7.625" style="1" customWidth="1"/>
    <col min="4133" max="4133" width="7" style="1" customWidth="1"/>
    <col min="4134" max="4134" width="9.375" style="1" customWidth="1"/>
    <col min="4135" max="4135" width="8.375" style="1" customWidth="1"/>
    <col min="4136" max="4136" width="8.875" style="1" customWidth="1"/>
    <col min="4137" max="4352" width="9" style="1"/>
    <col min="4353" max="4353" width="3.625" style="1" customWidth="1"/>
    <col min="4354" max="4354" width="7.5" style="1" customWidth="1"/>
    <col min="4355" max="4355" width="10.375" style="1" customWidth="1"/>
    <col min="4356" max="4363" width="7.375" style="1" customWidth="1"/>
    <col min="4364" max="4364" width="7.875" style="1" customWidth="1"/>
    <col min="4365" max="4365" width="10.375" style="1" customWidth="1"/>
    <col min="4366" max="4366" width="8.375" style="1" customWidth="1"/>
    <col min="4367" max="4369" width="7.875" style="1" customWidth="1"/>
    <col min="4370" max="4370" width="6.625" style="1" customWidth="1"/>
    <col min="4371" max="4374" width="7.375" style="1" customWidth="1"/>
    <col min="4375" max="4376" width="9.5" style="1" customWidth="1"/>
    <col min="4377" max="4377" width="9.25" style="1" bestFit="1" customWidth="1"/>
    <col min="4378" max="4378" width="8" style="1" customWidth="1"/>
    <col min="4379" max="4379" width="7" style="1" customWidth="1"/>
    <col min="4380" max="4380" width="8.25" style="1" customWidth="1"/>
    <col min="4381" max="4385" width="7.125" style="1" customWidth="1"/>
    <col min="4386" max="4386" width="8.25" style="1" customWidth="1"/>
    <col min="4387" max="4387" width="8.75" style="1" bestFit="1" customWidth="1"/>
    <col min="4388" max="4388" width="7.625" style="1" customWidth="1"/>
    <col min="4389" max="4389" width="7" style="1" customWidth="1"/>
    <col min="4390" max="4390" width="9.375" style="1" customWidth="1"/>
    <col min="4391" max="4391" width="8.375" style="1" customWidth="1"/>
    <col min="4392" max="4392" width="8.875" style="1" customWidth="1"/>
    <col min="4393" max="4608" width="9" style="1"/>
    <col min="4609" max="4609" width="3.625" style="1" customWidth="1"/>
    <col min="4610" max="4610" width="7.5" style="1" customWidth="1"/>
    <col min="4611" max="4611" width="10.375" style="1" customWidth="1"/>
    <col min="4612" max="4619" width="7.375" style="1" customWidth="1"/>
    <col min="4620" max="4620" width="7.875" style="1" customWidth="1"/>
    <col min="4621" max="4621" width="10.375" style="1" customWidth="1"/>
    <col min="4622" max="4622" width="8.375" style="1" customWidth="1"/>
    <col min="4623" max="4625" width="7.875" style="1" customWidth="1"/>
    <col min="4626" max="4626" width="6.625" style="1" customWidth="1"/>
    <col min="4627" max="4630" width="7.375" style="1" customWidth="1"/>
    <col min="4631" max="4632" width="9.5" style="1" customWidth="1"/>
    <col min="4633" max="4633" width="9.25" style="1" bestFit="1" customWidth="1"/>
    <col min="4634" max="4634" width="8" style="1" customWidth="1"/>
    <col min="4635" max="4635" width="7" style="1" customWidth="1"/>
    <col min="4636" max="4636" width="8.25" style="1" customWidth="1"/>
    <col min="4637" max="4641" width="7.125" style="1" customWidth="1"/>
    <col min="4642" max="4642" width="8.25" style="1" customWidth="1"/>
    <col min="4643" max="4643" width="8.75" style="1" bestFit="1" customWidth="1"/>
    <col min="4644" max="4644" width="7.625" style="1" customWidth="1"/>
    <col min="4645" max="4645" width="7" style="1" customWidth="1"/>
    <col min="4646" max="4646" width="9.375" style="1" customWidth="1"/>
    <col min="4647" max="4647" width="8.375" style="1" customWidth="1"/>
    <col min="4648" max="4648" width="8.875" style="1" customWidth="1"/>
    <col min="4649" max="4864" width="9" style="1"/>
    <col min="4865" max="4865" width="3.625" style="1" customWidth="1"/>
    <col min="4866" max="4866" width="7.5" style="1" customWidth="1"/>
    <col min="4867" max="4867" width="10.375" style="1" customWidth="1"/>
    <col min="4868" max="4875" width="7.375" style="1" customWidth="1"/>
    <col min="4876" max="4876" width="7.875" style="1" customWidth="1"/>
    <col min="4877" max="4877" width="10.375" style="1" customWidth="1"/>
    <col min="4878" max="4878" width="8.375" style="1" customWidth="1"/>
    <col min="4879" max="4881" width="7.875" style="1" customWidth="1"/>
    <col min="4882" max="4882" width="6.625" style="1" customWidth="1"/>
    <col min="4883" max="4886" width="7.375" style="1" customWidth="1"/>
    <col min="4887" max="4888" width="9.5" style="1" customWidth="1"/>
    <col min="4889" max="4889" width="9.25" style="1" bestFit="1" customWidth="1"/>
    <col min="4890" max="4890" width="8" style="1" customWidth="1"/>
    <col min="4891" max="4891" width="7" style="1" customWidth="1"/>
    <col min="4892" max="4892" width="8.25" style="1" customWidth="1"/>
    <col min="4893" max="4897" width="7.125" style="1" customWidth="1"/>
    <col min="4898" max="4898" width="8.25" style="1" customWidth="1"/>
    <col min="4899" max="4899" width="8.75" style="1" bestFit="1" customWidth="1"/>
    <col min="4900" max="4900" width="7.625" style="1" customWidth="1"/>
    <col min="4901" max="4901" width="7" style="1" customWidth="1"/>
    <col min="4902" max="4902" width="9.375" style="1" customWidth="1"/>
    <col min="4903" max="4903" width="8.375" style="1" customWidth="1"/>
    <col min="4904" max="4904" width="8.875" style="1" customWidth="1"/>
    <col min="4905" max="5120" width="9" style="1"/>
    <col min="5121" max="5121" width="3.625" style="1" customWidth="1"/>
    <col min="5122" max="5122" width="7.5" style="1" customWidth="1"/>
    <col min="5123" max="5123" width="10.375" style="1" customWidth="1"/>
    <col min="5124" max="5131" width="7.375" style="1" customWidth="1"/>
    <col min="5132" max="5132" width="7.875" style="1" customWidth="1"/>
    <col min="5133" max="5133" width="10.375" style="1" customWidth="1"/>
    <col min="5134" max="5134" width="8.375" style="1" customWidth="1"/>
    <col min="5135" max="5137" width="7.875" style="1" customWidth="1"/>
    <col min="5138" max="5138" width="6.625" style="1" customWidth="1"/>
    <col min="5139" max="5142" width="7.375" style="1" customWidth="1"/>
    <col min="5143" max="5144" width="9.5" style="1" customWidth="1"/>
    <col min="5145" max="5145" width="9.25" style="1" bestFit="1" customWidth="1"/>
    <col min="5146" max="5146" width="8" style="1" customWidth="1"/>
    <col min="5147" max="5147" width="7" style="1" customWidth="1"/>
    <col min="5148" max="5148" width="8.25" style="1" customWidth="1"/>
    <col min="5149" max="5153" width="7.125" style="1" customWidth="1"/>
    <col min="5154" max="5154" width="8.25" style="1" customWidth="1"/>
    <col min="5155" max="5155" width="8.75" style="1" bestFit="1" customWidth="1"/>
    <col min="5156" max="5156" width="7.625" style="1" customWidth="1"/>
    <col min="5157" max="5157" width="7" style="1" customWidth="1"/>
    <col min="5158" max="5158" width="9.375" style="1" customWidth="1"/>
    <col min="5159" max="5159" width="8.375" style="1" customWidth="1"/>
    <col min="5160" max="5160" width="8.875" style="1" customWidth="1"/>
    <col min="5161" max="5376" width="9" style="1"/>
    <col min="5377" max="5377" width="3.625" style="1" customWidth="1"/>
    <col min="5378" max="5378" width="7.5" style="1" customWidth="1"/>
    <col min="5379" max="5379" width="10.375" style="1" customWidth="1"/>
    <col min="5380" max="5387" width="7.375" style="1" customWidth="1"/>
    <col min="5388" max="5388" width="7.875" style="1" customWidth="1"/>
    <col min="5389" max="5389" width="10.375" style="1" customWidth="1"/>
    <col min="5390" max="5390" width="8.375" style="1" customWidth="1"/>
    <col min="5391" max="5393" width="7.875" style="1" customWidth="1"/>
    <col min="5394" max="5394" width="6.625" style="1" customWidth="1"/>
    <col min="5395" max="5398" width="7.375" style="1" customWidth="1"/>
    <col min="5399" max="5400" width="9.5" style="1" customWidth="1"/>
    <col min="5401" max="5401" width="9.25" style="1" bestFit="1" customWidth="1"/>
    <col min="5402" max="5402" width="8" style="1" customWidth="1"/>
    <col min="5403" max="5403" width="7" style="1" customWidth="1"/>
    <col min="5404" max="5404" width="8.25" style="1" customWidth="1"/>
    <col min="5405" max="5409" width="7.125" style="1" customWidth="1"/>
    <col min="5410" max="5410" width="8.25" style="1" customWidth="1"/>
    <col min="5411" max="5411" width="8.75" style="1" bestFit="1" customWidth="1"/>
    <col min="5412" max="5412" width="7.625" style="1" customWidth="1"/>
    <col min="5413" max="5413" width="7" style="1" customWidth="1"/>
    <col min="5414" max="5414" width="9.375" style="1" customWidth="1"/>
    <col min="5415" max="5415" width="8.375" style="1" customWidth="1"/>
    <col min="5416" max="5416" width="8.875" style="1" customWidth="1"/>
    <col min="5417" max="5632" width="9" style="1"/>
    <col min="5633" max="5633" width="3.625" style="1" customWidth="1"/>
    <col min="5634" max="5634" width="7.5" style="1" customWidth="1"/>
    <col min="5635" max="5635" width="10.375" style="1" customWidth="1"/>
    <col min="5636" max="5643" width="7.375" style="1" customWidth="1"/>
    <col min="5644" max="5644" width="7.875" style="1" customWidth="1"/>
    <col min="5645" max="5645" width="10.375" style="1" customWidth="1"/>
    <col min="5646" max="5646" width="8.375" style="1" customWidth="1"/>
    <col min="5647" max="5649" width="7.875" style="1" customWidth="1"/>
    <col min="5650" max="5650" width="6.625" style="1" customWidth="1"/>
    <col min="5651" max="5654" width="7.375" style="1" customWidth="1"/>
    <col min="5655" max="5656" width="9.5" style="1" customWidth="1"/>
    <col min="5657" max="5657" width="9.25" style="1" bestFit="1" customWidth="1"/>
    <col min="5658" max="5658" width="8" style="1" customWidth="1"/>
    <col min="5659" max="5659" width="7" style="1" customWidth="1"/>
    <col min="5660" max="5660" width="8.25" style="1" customWidth="1"/>
    <col min="5661" max="5665" width="7.125" style="1" customWidth="1"/>
    <col min="5666" max="5666" width="8.25" style="1" customWidth="1"/>
    <col min="5667" max="5667" width="8.75" style="1" bestFit="1" customWidth="1"/>
    <col min="5668" max="5668" width="7.625" style="1" customWidth="1"/>
    <col min="5669" max="5669" width="7" style="1" customWidth="1"/>
    <col min="5670" max="5670" width="9.375" style="1" customWidth="1"/>
    <col min="5671" max="5671" width="8.375" style="1" customWidth="1"/>
    <col min="5672" max="5672" width="8.875" style="1" customWidth="1"/>
    <col min="5673" max="5888" width="9" style="1"/>
    <col min="5889" max="5889" width="3.625" style="1" customWidth="1"/>
    <col min="5890" max="5890" width="7.5" style="1" customWidth="1"/>
    <col min="5891" max="5891" width="10.375" style="1" customWidth="1"/>
    <col min="5892" max="5899" width="7.375" style="1" customWidth="1"/>
    <col min="5900" max="5900" width="7.875" style="1" customWidth="1"/>
    <col min="5901" max="5901" width="10.375" style="1" customWidth="1"/>
    <col min="5902" max="5902" width="8.375" style="1" customWidth="1"/>
    <col min="5903" max="5905" width="7.875" style="1" customWidth="1"/>
    <col min="5906" max="5906" width="6.625" style="1" customWidth="1"/>
    <col min="5907" max="5910" width="7.375" style="1" customWidth="1"/>
    <col min="5911" max="5912" width="9.5" style="1" customWidth="1"/>
    <col min="5913" max="5913" width="9.25" style="1" bestFit="1" customWidth="1"/>
    <col min="5914" max="5914" width="8" style="1" customWidth="1"/>
    <col min="5915" max="5915" width="7" style="1" customWidth="1"/>
    <col min="5916" max="5916" width="8.25" style="1" customWidth="1"/>
    <col min="5917" max="5921" width="7.125" style="1" customWidth="1"/>
    <col min="5922" max="5922" width="8.25" style="1" customWidth="1"/>
    <col min="5923" max="5923" width="8.75" style="1" bestFit="1" customWidth="1"/>
    <col min="5924" max="5924" width="7.625" style="1" customWidth="1"/>
    <col min="5925" max="5925" width="7" style="1" customWidth="1"/>
    <col min="5926" max="5926" width="9.375" style="1" customWidth="1"/>
    <col min="5927" max="5927" width="8.375" style="1" customWidth="1"/>
    <col min="5928" max="5928" width="8.875" style="1" customWidth="1"/>
    <col min="5929" max="6144" width="9" style="1"/>
    <col min="6145" max="6145" width="3.625" style="1" customWidth="1"/>
    <col min="6146" max="6146" width="7.5" style="1" customWidth="1"/>
    <col min="6147" max="6147" width="10.375" style="1" customWidth="1"/>
    <col min="6148" max="6155" width="7.375" style="1" customWidth="1"/>
    <col min="6156" max="6156" width="7.875" style="1" customWidth="1"/>
    <col min="6157" max="6157" width="10.375" style="1" customWidth="1"/>
    <col min="6158" max="6158" width="8.375" style="1" customWidth="1"/>
    <col min="6159" max="6161" width="7.875" style="1" customWidth="1"/>
    <col min="6162" max="6162" width="6.625" style="1" customWidth="1"/>
    <col min="6163" max="6166" width="7.375" style="1" customWidth="1"/>
    <col min="6167" max="6168" width="9.5" style="1" customWidth="1"/>
    <col min="6169" max="6169" width="9.25" style="1" bestFit="1" customWidth="1"/>
    <col min="6170" max="6170" width="8" style="1" customWidth="1"/>
    <col min="6171" max="6171" width="7" style="1" customWidth="1"/>
    <col min="6172" max="6172" width="8.25" style="1" customWidth="1"/>
    <col min="6173" max="6177" width="7.125" style="1" customWidth="1"/>
    <col min="6178" max="6178" width="8.25" style="1" customWidth="1"/>
    <col min="6179" max="6179" width="8.75" style="1" bestFit="1" customWidth="1"/>
    <col min="6180" max="6180" width="7.625" style="1" customWidth="1"/>
    <col min="6181" max="6181" width="7" style="1" customWidth="1"/>
    <col min="6182" max="6182" width="9.375" style="1" customWidth="1"/>
    <col min="6183" max="6183" width="8.375" style="1" customWidth="1"/>
    <col min="6184" max="6184" width="8.875" style="1" customWidth="1"/>
    <col min="6185" max="6400" width="9" style="1"/>
    <col min="6401" max="6401" width="3.625" style="1" customWidth="1"/>
    <col min="6402" max="6402" width="7.5" style="1" customWidth="1"/>
    <col min="6403" max="6403" width="10.375" style="1" customWidth="1"/>
    <col min="6404" max="6411" width="7.375" style="1" customWidth="1"/>
    <col min="6412" max="6412" width="7.875" style="1" customWidth="1"/>
    <col min="6413" max="6413" width="10.375" style="1" customWidth="1"/>
    <col min="6414" max="6414" width="8.375" style="1" customWidth="1"/>
    <col min="6415" max="6417" width="7.875" style="1" customWidth="1"/>
    <col min="6418" max="6418" width="6.625" style="1" customWidth="1"/>
    <col min="6419" max="6422" width="7.375" style="1" customWidth="1"/>
    <col min="6423" max="6424" width="9.5" style="1" customWidth="1"/>
    <col min="6425" max="6425" width="9.25" style="1" bestFit="1" customWidth="1"/>
    <col min="6426" max="6426" width="8" style="1" customWidth="1"/>
    <col min="6427" max="6427" width="7" style="1" customWidth="1"/>
    <col min="6428" max="6428" width="8.25" style="1" customWidth="1"/>
    <col min="6429" max="6433" width="7.125" style="1" customWidth="1"/>
    <col min="6434" max="6434" width="8.25" style="1" customWidth="1"/>
    <col min="6435" max="6435" width="8.75" style="1" bestFit="1" customWidth="1"/>
    <col min="6436" max="6436" width="7.625" style="1" customWidth="1"/>
    <col min="6437" max="6437" width="7" style="1" customWidth="1"/>
    <col min="6438" max="6438" width="9.375" style="1" customWidth="1"/>
    <col min="6439" max="6439" width="8.375" style="1" customWidth="1"/>
    <col min="6440" max="6440" width="8.875" style="1" customWidth="1"/>
    <col min="6441" max="6656" width="9" style="1"/>
    <col min="6657" max="6657" width="3.625" style="1" customWidth="1"/>
    <col min="6658" max="6658" width="7.5" style="1" customWidth="1"/>
    <col min="6659" max="6659" width="10.375" style="1" customWidth="1"/>
    <col min="6660" max="6667" width="7.375" style="1" customWidth="1"/>
    <col min="6668" max="6668" width="7.875" style="1" customWidth="1"/>
    <col min="6669" max="6669" width="10.375" style="1" customWidth="1"/>
    <col min="6670" max="6670" width="8.375" style="1" customWidth="1"/>
    <col min="6671" max="6673" width="7.875" style="1" customWidth="1"/>
    <col min="6674" max="6674" width="6.625" style="1" customWidth="1"/>
    <col min="6675" max="6678" width="7.375" style="1" customWidth="1"/>
    <col min="6679" max="6680" width="9.5" style="1" customWidth="1"/>
    <col min="6681" max="6681" width="9.25" style="1" bestFit="1" customWidth="1"/>
    <col min="6682" max="6682" width="8" style="1" customWidth="1"/>
    <col min="6683" max="6683" width="7" style="1" customWidth="1"/>
    <col min="6684" max="6684" width="8.25" style="1" customWidth="1"/>
    <col min="6685" max="6689" width="7.125" style="1" customWidth="1"/>
    <col min="6690" max="6690" width="8.25" style="1" customWidth="1"/>
    <col min="6691" max="6691" width="8.75" style="1" bestFit="1" customWidth="1"/>
    <col min="6692" max="6692" width="7.625" style="1" customWidth="1"/>
    <col min="6693" max="6693" width="7" style="1" customWidth="1"/>
    <col min="6694" max="6694" width="9.375" style="1" customWidth="1"/>
    <col min="6695" max="6695" width="8.375" style="1" customWidth="1"/>
    <col min="6696" max="6696" width="8.875" style="1" customWidth="1"/>
    <col min="6697" max="6912" width="9" style="1"/>
    <col min="6913" max="6913" width="3.625" style="1" customWidth="1"/>
    <col min="6914" max="6914" width="7.5" style="1" customWidth="1"/>
    <col min="6915" max="6915" width="10.375" style="1" customWidth="1"/>
    <col min="6916" max="6923" width="7.375" style="1" customWidth="1"/>
    <col min="6924" max="6924" width="7.875" style="1" customWidth="1"/>
    <col min="6925" max="6925" width="10.375" style="1" customWidth="1"/>
    <col min="6926" max="6926" width="8.375" style="1" customWidth="1"/>
    <col min="6927" max="6929" width="7.875" style="1" customWidth="1"/>
    <col min="6930" max="6930" width="6.625" style="1" customWidth="1"/>
    <col min="6931" max="6934" width="7.375" style="1" customWidth="1"/>
    <col min="6935" max="6936" width="9.5" style="1" customWidth="1"/>
    <col min="6937" max="6937" width="9.25" style="1" bestFit="1" customWidth="1"/>
    <col min="6938" max="6938" width="8" style="1" customWidth="1"/>
    <col min="6939" max="6939" width="7" style="1" customWidth="1"/>
    <col min="6940" max="6940" width="8.25" style="1" customWidth="1"/>
    <col min="6941" max="6945" width="7.125" style="1" customWidth="1"/>
    <col min="6946" max="6946" width="8.25" style="1" customWidth="1"/>
    <col min="6947" max="6947" width="8.75" style="1" bestFit="1" customWidth="1"/>
    <col min="6948" max="6948" width="7.625" style="1" customWidth="1"/>
    <col min="6949" max="6949" width="7" style="1" customWidth="1"/>
    <col min="6950" max="6950" width="9.375" style="1" customWidth="1"/>
    <col min="6951" max="6951" width="8.375" style="1" customWidth="1"/>
    <col min="6952" max="6952" width="8.875" style="1" customWidth="1"/>
    <col min="6953" max="7168" width="9" style="1"/>
    <col min="7169" max="7169" width="3.625" style="1" customWidth="1"/>
    <col min="7170" max="7170" width="7.5" style="1" customWidth="1"/>
    <col min="7171" max="7171" width="10.375" style="1" customWidth="1"/>
    <col min="7172" max="7179" width="7.375" style="1" customWidth="1"/>
    <col min="7180" max="7180" width="7.875" style="1" customWidth="1"/>
    <col min="7181" max="7181" width="10.375" style="1" customWidth="1"/>
    <col min="7182" max="7182" width="8.375" style="1" customWidth="1"/>
    <col min="7183" max="7185" width="7.875" style="1" customWidth="1"/>
    <col min="7186" max="7186" width="6.625" style="1" customWidth="1"/>
    <col min="7187" max="7190" width="7.375" style="1" customWidth="1"/>
    <col min="7191" max="7192" width="9.5" style="1" customWidth="1"/>
    <col min="7193" max="7193" width="9.25" style="1" bestFit="1" customWidth="1"/>
    <col min="7194" max="7194" width="8" style="1" customWidth="1"/>
    <col min="7195" max="7195" width="7" style="1" customWidth="1"/>
    <col min="7196" max="7196" width="8.25" style="1" customWidth="1"/>
    <col min="7197" max="7201" width="7.125" style="1" customWidth="1"/>
    <col min="7202" max="7202" width="8.25" style="1" customWidth="1"/>
    <col min="7203" max="7203" width="8.75" style="1" bestFit="1" customWidth="1"/>
    <col min="7204" max="7204" width="7.625" style="1" customWidth="1"/>
    <col min="7205" max="7205" width="7" style="1" customWidth="1"/>
    <col min="7206" max="7206" width="9.375" style="1" customWidth="1"/>
    <col min="7207" max="7207" width="8.375" style="1" customWidth="1"/>
    <col min="7208" max="7208" width="8.875" style="1" customWidth="1"/>
    <col min="7209" max="7424" width="9" style="1"/>
    <col min="7425" max="7425" width="3.625" style="1" customWidth="1"/>
    <col min="7426" max="7426" width="7.5" style="1" customWidth="1"/>
    <col min="7427" max="7427" width="10.375" style="1" customWidth="1"/>
    <col min="7428" max="7435" width="7.375" style="1" customWidth="1"/>
    <col min="7436" max="7436" width="7.875" style="1" customWidth="1"/>
    <col min="7437" max="7437" width="10.375" style="1" customWidth="1"/>
    <col min="7438" max="7438" width="8.375" style="1" customWidth="1"/>
    <col min="7439" max="7441" width="7.875" style="1" customWidth="1"/>
    <col min="7442" max="7442" width="6.625" style="1" customWidth="1"/>
    <col min="7443" max="7446" width="7.375" style="1" customWidth="1"/>
    <col min="7447" max="7448" width="9.5" style="1" customWidth="1"/>
    <col min="7449" max="7449" width="9.25" style="1" bestFit="1" customWidth="1"/>
    <col min="7450" max="7450" width="8" style="1" customWidth="1"/>
    <col min="7451" max="7451" width="7" style="1" customWidth="1"/>
    <col min="7452" max="7452" width="8.25" style="1" customWidth="1"/>
    <col min="7453" max="7457" width="7.125" style="1" customWidth="1"/>
    <col min="7458" max="7458" width="8.25" style="1" customWidth="1"/>
    <col min="7459" max="7459" width="8.75" style="1" bestFit="1" customWidth="1"/>
    <col min="7460" max="7460" width="7.625" style="1" customWidth="1"/>
    <col min="7461" max="7461" width="7" style="1" customWidth="1"/>
    <col min="7462" max="7462" width="9.375" style="1" customWidth="1"/>
    <col min="7463" max="7463" width="8.375" style="1" customWidth="1"/>
    <col min="7464" max="7464" width="8.875" style="1" customWidth="1"/>
    <col min="7465" max="7680" width="9" style="1"/>
    <col min="7681" max="7681" width="3.625" style="1" customWidth="1"/>
    <col min="7682" max="7682" width="7.5" style="1" customWidth="1"/>
    <col min="7683" max="7683" width="10.375" style="1" customWidth="1"/>
    <col min="7684" max="7691" width="7.375" style="1" customWidth="1"/>
    <col min="7692" max="7692" width="7.875" style="1" customWidth="1"/>
    <col min="7693" max="7693" width="10.375" style="1" customWidth="1"/>
    <col min="7694" max="7694" width="8.375" style="1" customWidth="1"/>
    <col min="7695" max="7697" width="7.875" style="1" customWidth="1"/>
    <col min="7698" max="7698" width="6.625" style="1" customWidth="1"/>
    <col min="7699" max="7702" width="7.375" style="1" customWidth="1"/>
    <col min="7703" max="7704" width="9.5" style="1" customWidth="1"/>
    <col min="7705" max="7705" width="9.25" style="1" bestFit="1" customWidth="1"/>
    <col min="7706" max="7706" width="8" style="1" customWidth="1"/>
    <col min="7707" max="7707" width="7" style="1" customWidth="1"/>
    <col min="7708" max="7708" width="8.25" style="1" customWidth="1"/>
    <col min="7709" max="7713" width="7.125" style="1" customWidth="1"/>
    <col min="7714" max="7714" width="8.25" style="1" customWidth="1"/>
    <col min="7715" max="7715" width="8.75" style="1" bestFit="1" customWidth="1"/>
    <col min="7716" max="7716" width="7.625" style="1" customWidth="1"/>
    <col min="7717" max="7717" width="7" style="1" customWidth="1"/>
    <col min="7718" max="7718" width="9.375" style="1" customWidth="1"/>
    <col min="7719" max="7719" width="8.375" style="1" customWidth="1"/>
    <col min="7720" max="7720" width="8.875" style="1" customWidth="1"/>
    <col min="7721" max="7936" width="9" style="1"/>
    <col min="7937" max="7937" width="3.625" style="1" customWidth="1"/>
    <col min="7938" max="7938" width="7.5" style="1" customWidth="1"/>
    <col min="7939" max="7939" width="10.375" style="1" customWidth="1"/>
    <col min="7940" max="7947" width="7.375" style="1" customWidth="1"/>
    <col min="7948" max="7948" width="7.875" style="1" customWidth="1"/>
    <col min="7949" max="7949" width="10.375" style="1" customWidth="1"/>
    <col min="7950" max="7950" width="8.375" style="1" customWidth="1"/>
    <col min="7951" max="7953" width="7.875" style="1" customWidth="1"/>
    <col min="7954" max="7954" width="6.625" style="1" customWidth="1"/>
    <col min="7955" max="7958" width="7.375" style="1" customWidth="1"/>
    <col min="7959" max="7960" width="9.5" style="1" customWidth="1"/>
    <col min="7961" max="7961" width="9.25" style="1" bestFit="1" customWidth="1"/>
    <col min="7962" max="7962" width="8" style="1" customWidth="1"/>
    <col min="7963" max="7963" width="7" style="1" customWidth="1"/>
    <col min="7964" max="7964" width="8.25" style="1" customWidth="1"/>
    <col min="7965" max="7969" width="7.125" style="1" customWidth="1"/>
    <col min="7970" max="7970" width="8.25" style="1" customWidth="1"/>
    <col min="7971" max="7971" width="8.75" style="1" bestFit="1" customWidth="1"/>
    <col min="7972" max="7972" width="7.625" style="1" customWidth="1"/>
    <col min="7973" max="7973" width="7" style="1" customWidth="1"/>
    <col min="7974" max="7974" width="9.375" style="1" customWidth="1"/>
    <col min="7975" max="7975" width="8.375" style="1" customWidth="1"/>
    <col min="7976" max="7976" width="8.875" style="1" customWidth="1"/>
    <col min="7977" max="8192" width="9" style="1"/>
    <col min="8193" max="8193" width="3.625" style="1" customWidth="1"/>
    <col min="8194" max="8194" width="7.5" style="1" customWidth="1"/>
    <col min="8195" max="8195" width="10.375" style="1" customWidth="1"/>
    <col min="8196" max="8203" width="7.375" style="1" customWidth="1"/>
    <col min="8204" max="8204" width="7.875" style="1" customWidth="1"/>
    <col min="8205" max="8205" width="10.375" style="1" customWidth="1"/>
    <col min="8206" max="8206" width="8.375" style="1" customWidth="1"/>
    <col min="8207" max="8209" width="7.875" style="1" customWidth="1"/>
    <col min="8210" max="8210" width="6.625" style="1" customWidth="1"/>
    <col min="8211" max="8214" width="7.375" style="1" customWidth="1"/>
    <col min="8215" max="8216" width="9.5" style="1" customWidth="1"/>
    <col min="8217" max="8217" width="9.25" style="1" bestFit="1" customWidth="1"/>
    <col min="8218" max="8218" width="8" style="1" customWidth="1"/>
    <col min="8219" max="8219" width="7" style="1" customWidth="1"/>
    <col min="8220" max="8220" width="8.25" style="1" customWidth="1"/>
    <col min="8221" max="8225" width="7.125" style="1" customWidth="1"/>
    <col min="8226" max="8226" width="8.25" style="1" customWidth="1"/>
    <col min="8227" max="8227" width="8.75" style="1" bestFit="1" customWidth="1"/>
    <col min="8228" max="8228" width="7.625" style="1" customWidth="1"/>
    <col min="8229" max="8229" width="7" style="1" customWidth="1"/>
    <col min="8230" max="8230" width="9.375" style="1" customWidth="1"/>
    <col min="8231" max="8231" width="8.375" style="1" customWidth="1"/>
    <col min="8232" max="8232" width="8.875" style="1" customWidth="1"/>
    <col min="8233" max="8448" width="9" style="1"/>
    <col min="8449" max="8449" width="3.625" style="1" customWidth="1"/>
    <col min="8450" max="8450" width="7.5" style="1" customWidth="1"/>
    <col min="8451" max="8451" width="10.375" style="1" customWidth="1"/>
    <col min="8452" max="8459" width="7.375" style="1" customWidth="1"/>
    <col min="8460" max="8460" width="7.875" style="1" customWidth="1"/>
    <col min="8461" max="8461" width="10.375" style="1" customWidth="1"/>
    <col min="8462" max="8462" width="8.375" style="1" customWidth="1"/>
    <col min="8463" max="8465" width="7.875" style="1" customWidth="1"/>
    <col min="8466" max="8466" width="6.625" style="1" customWidth="1"/>
    <col min="8467" max="8470" width="7.375" style="1" customWidth="1"/>
    <col min="8471" max="8472" width="9.5" style="1" customWidth="1"/>
    <col min="8473" max="8473" width="9.25" style="1" bestFit="1" customWidth="1"/>
    <col min="8474" max="8474" width="8" style="1" customWidth="1"/>
    <col min="8475" max="8475" width="7" style="1" customWidth="1"/>
    <col min="8476" max="8476" width="8.25" style="1" customWidth="1"/>
    <col min="8477" max="8481" width="7.125" style="1" customWidth="1"/>
    <col min="8482" max="8482" width="8.25" style="1" customWidth="1"/>
    <col min="8483" max="8483" width="8.75" style="1" bestFit="1" customWidth="1"/>
    <col min="8484" max="8484" width="7.625" style="1" customWidth="1"/>
    <col min="8485" max="8485" width="7" style="1" customWidth="1"/>
    <col min="8486" max="8486" width="9.375" style="1" customWidth="1"/>
    <col min="8487" max="8487" width="8.375" style="1" customWidth="1"/>
    <col min="8488" max="8488" width="8.875" style="1" customWidth="1"/>
    <col min="8489" max="8704" width="9" style="1"/>
    <col min="8705" max="8705" width="3.625" style="1" customWidth="1"/>
    <col min="8706" max="8706" width="7.5" style="1" customWidth="1"/>
    <col min="8707" max="8707" width="10.375" style="1" customWidth="1"/>
    <col min="8708" max="8715" width="7.375" style="1" customWidth="1"/>
    <col min="8716" max="8716" width="7.875" style="1" customWidth="1"/>
    <col min="8717" max="8717" width="10.375" style="1" customWidth="1"/>
    <col min="8718" max="8718" width="8.375" style="1" customWidth="1"/>
    <col min="8719" max="8721" width="7.875" style="1" customWidth="1"/>
    <col min="8722" max="8722" width="6.625" style="1" customWidth="1"/>
    <col min="8723" max="8726" width="7.375" style="1" customWidth="1"/>
    <col min="8727" max="8728" width="9.5" style="1" customWidth="1"/>
    <col min="8729" max="8729" width="9.25" style="1" bestFit="1" customWidth="1"/>
    <col min="8730" max="8730" width="8" style="1" customWidth="1"/>
    <col min="8731" max="8731" width="7" style="1" customWidth="1"/>
    <col min="8732" max="8732" width="8.25" style="1" customWidth="1"/>
    <col min="8733" max="8737" width="7.125" style="1" customWidth="1"/>
    <col min="8738" max="8738" width="8.25" style="1" customWidth="1"/>
    <col min="8739" max="8739" width="8.75" style="1" bestFit="1" customWidth="1"/>
    <col min="8740" max="8740" width="7.625" style="1" customWidth="1"/>
    <col min="8741" max="8741" width="7" style="1" customWidth="1"/>
    <col min="8742" max="8742" width="9.375" style="1" customWidth="1"/>
    <col min="8743" max="8743" width="8.375" style="1" customWidth="1"/>
    <col min="8744" max="8744" width="8.875" style="1" customWidth="1"/>
    <col min="8745" max="8960" width="9" style="1"/>
    <col min="8961" max="8961" width="3.625" style="1" customWidth="1"/>
    <col min="8962" max="8962" width="7.5" style="1" customWidth="1"/>
    <col min="8963" max="8963" width="10.375" style="1" customWidth="1"/>
    <col min="8964" max="8971" width="7.375" style="1" customWidth="1"/>
    <col min="8972" max="8972" width="7.875" style="1" customWidth="1"/>
    <col min="8973" max="8973" width="10.375" style="1" customWidth="1"/>
    <col min="8974" max="8974" width="8.375" style="1" customWidth="1"/>
    <col min="8975" max="8977" width="7.875" style="1" customWidth="1"/>
    <col min="8978" max="8978" width="6.625" style="1" customWidth="1"/>
    <col min="8979" max="8982" width="7.375" style="1" customWidth="1"/>
    <col min="8983" max="8984" width="9.5" style="1" customWidth="1"/>
    <col min="8985" max="8985" width="9.25" style="1" bestFit="1" customWidth="1"/>
    <col min="8986" max="8986" width="8" style="1" customWidth="1"/>
    <col min="8987" max="8987" width="7" style="1" customWidth="1"/>
    <col min="8988" max="8988" width="8.25" style="1" customWidth="1"/>
    <col min="8989" max="8993" width="7.125" style="1" customWidth="1"/>
    <col min="8994" max="8994" width="8.25" style="1" customWidth="1"/>
    <col min="8995" max="8995" width="8.75" style="1" bestFit="1" customWidth="1"/>
    <col min="8996" max="8996" width="7.625" style="1" customWidth="1"/>
    <col min="8997" max="8997" width="7" style="1" customWidth="1"/>
    <col min="8998" max="8998" width="9.375" style="1" customWidth="1"/>
    <col min="8999" max="8999" width="8.375" style="1" customWidth="1"/>
    <col min="9000" max="9000" width="8.875" style="1" customWidth="1"/>
    <col min="9001" max="9216" width="9" style="1"/>
    <col min="9217" max="9217" width="3.625" style="1" customWidth="1"/>
    <col min="9218" max="9218" width="7.5" style="1" customWidth="1"/>
    <col min="9219" max="9219" width="10.375" style="1" customWidth="1"/>
    <col min="9220" max="9227" width="7.375" style="1" customWidth="1"/>
    <col min="9228" max="9228" width="7.875" style="1" customWidth="1"/>
    <col min="9229" max="9229" width="10.375" style="1" customWidth="1"/>
    <col min="9230" max="9230" width="8.375" style="1" customWidth="1"/>
    <col min="9231" max="9233" width="7.875" style="1" customWidth="1"/>
    <col min="9234" max="9234" width="6.625" style="1" customWidth="1"/>
    <col min="9235" max="9238" width="7.375" style="1" customWidth="1"/>
    <col min="9239" max="9240" width="9.5" style="1" customWidth="1"/>
    <col min="9241" max="9241" width="9.25" style="1" bestFit="1" customWidth="1"/>
    <col min="9242" max="9242" width="8" style="1" customWidth="1"/>
    <col min="9243" max="9243" width="7" style="1" customWidth="1"/>
    <col min="9244" max="9244" width="8.25" style="1" customWidth="1"/>
    <col min="9245" max="9249" width="7.125" style="1" customWidth="1"/>
    <col min="9250" max="9250" width="8.25" style="1" customWidth="1"/>
    <col min="9251" max="9251" width="8.75" style="1" bestFit="1" customWidth="1"/>
    <col min="9252" max="9252" width="7.625" style="1" customWidth="1"/>
    <col min="9253" max="9253" width="7" style="1" customWidth="1"/>
    <col min="9254" max="9254" width="9.375" style="1" customWidth="1"/>
    <col min="9255" max="9255" width="8.375" style="1" customWidth="1"/>
    <col min="9256" max="9256" width="8.875" style="1" customWidth="1"/>
    <col min="9257" max="9472" width="9" style="1"/>
    <col min="9473" max="9473" width="3.625" style="1" customWidth="1"/>
    <col min="9474" max="9474" width="7.5" style="1" customWidth="1"/>
    <col min="9475" max="9475" width="10.375" style="1" customWidth="1"/>
    <col min="9476" max="9483" width="7.375" style="1" customWidth="1"/>
    <col min="9484" max="9484" width="7.875" style="1" customWidth="1"/>
    <col min="9485" max="9485" width="10.375" style="1" customWidth="1"/>
    <col min="9486" max="9486" width="8.375" style="1" customWidth="1"/>
    <col min="9487" max="9489" width="7.875" style="1" customWidth="1"/>
    <col min="9490" max="9490" width="6.625" style="1" customWidth="1"/>
    <col min="9491" max="9494" width="7.375" style="1" customWidth="1"/>
    <col min="9495" max="9496" width="9.5" style="1" customWidth="1"/>
    <col min="9497" max="9497" width="9.25" style="1" bestFit="1" customWidth="1"/>
    <col min="9498" max="9498" width="8" style="1" customWidth="1"/>
    <col min="9499" max="9499" width="7" style="1" customWidth="1"/>
    <col min="9500" max="9500" width="8.25" style="1" customWidth="1"/>
    <col min="9501" max="9505" width="7.125" style="1" customWidth="1"/>
    <col min="9506" max="9506" width="8.25" style="1" customWidth="1"/>
    <col min="9507" max="9507" width="8.75" style="1" bestFit="1" customWidth="1"/>
    <col min="9508" max="9508" width="7.625" style="1" customWidth="1"/>
    <col min="9509" max="9509" width="7" style="1" customWidth="1"/>
    <col min="9510" max="9510" width="9.375" style="1" customWidth="1"/>
    <col min="9511" max="9511" width="8.375" style="1" customWidth="1"/>
    <col min="9512" max="9512" width="8.875" style="1" customWidth="1"/>
    <col min="9513" max="9728" width="9" style="1"/>
    <col min="9729" max="9729" width="3.625" style="1" customWidth="1"/>
    <col min="9730" max="9730" width="7.5" style="1" customWidth="1"/>
    <col min="9731" max="9731" width="10.375" style="1" customWidth="1"/>
    <col min="9732" max="9739" width="7.375" style="1" customWidth="1"/>
    <col min="9740" max="9740" width="7.875" style="1" customWidth="1"/>
    <col min="9741" max="9741" width="10.375" style="1" customWidth="1"/>
    <col min="9742" max="9742" width="8.375" style="1" customWidth="1"/>
    <col min="9743" max="9745" width="7.875" style="1" customWidth="1"/>
    <col min="9746" max="9746" width="6.625" style="1" customWidth="1"/>
    <col min="9747" max="9750" width="7.375" style="1" customWidth="1"/>
    <col min="9751" max="9752" width="9.5" style="1" customWidth="1"/>
    <col min="9753" max="9753" width="9.25" style="1" bestFit="1" customWidth="1"/>
    <col min="9754" max="9754" width="8" style="1" customWidth="1"/>
    <col min="9755" max="9755" width="7" style="1" customWidth="1"/>
    <col min="9756" max="9756" width="8.25" style="1" customWidth="1"/>
    <col min="9757" max="9761" width="7.125" style="1" customWidth="1"/>
    <col min="9762" max="9762" width="8.25" style="1" customWidth="1"/>
    <col min="9763" max="9763" width="8.75" style="1" bestFit="1" customWidth="1"/>
    <col min="9764" max="9764" width="7.625" style="1" customWidth="1"/>
    <col min="9765" max="9765" width="7" style="1" customWidth="1"/>
    <col min="9766" max="9766" width="9.375" style="1" customWidth="1"/>
    <col min="9767" max="9767" width="8.375" style="1" customWidth="1"/>
    <col min="9768" max="9768" width="8.875" style="1" customWidth="1"/>
    <col min="9769" max="9984" width="9" style="1"/>
    <col min="9985" max="9985" width="3.625" style="1" customWidth="1"/>
    <col min="9986" max="9986" width="7.5" style="1" customWidth="1"/>
    <col min="9987" max="9987" width="10.375" style="1" customWidth="1"/>
    <col min="9988" max="9995" width="7.375" style="1" customWidth="1"/>
    <col min="9996" max="9996" width="7.875" style="1" customWidth="1"/>
    <col min="9997" max="9997" width="10.375" style="1" customWidth="1"/>
    <col min="9998" max="9998" width="8.375" style="1" customWidth="1"/>
    <col min="9999" max="10001" width="7.875" style="1" customWidth="1"/>
    <col min="10002" max="10002" width="6.625" style="1" customWidth="1"/>
    <col min="10003" max="10006" width="7.375" style="1" customWidth="1"/>
    <col min="10007" max="10008" width="9.5" style="1" customWidth="1"/>
    <col min="10009" max="10009" width="9.25" style="1" bestFit="1" customWidth="1"/>
    <col min="10010" max="10010" width="8" style="1" customWidth="1"/>
    <col min="10011" max="10011" width="7" style="1" customWidth="1"/>
    <col min="10012" max="10012" width="8.25" style="1" customWidth="1"/>
    <col min="10013" max="10017" width="7.125" style="1" customWidth="1"/>
    <col min="10018" max="10018" width="8.25" style="1" customWidth="1"/>
    <col min="10019" max="10019" width="8.75" style="1" bestFit="1" customWidth="1"/>
    <col min="10020" max="10020" width="7.625" style="1" customWidth="1"/>
    <col min="10021" max="10021" width="7" style="1" customWidth="1"/>
    <col min="10022" max="10022" width="9.375" style="1" customWidth="1"/>
    <col min="10023" max="10023" width="8.375" style="1" customWidth="1"/>
    <col min="10024" max="10024" width="8.875" style="1" customWidth="1"/>
    <col min="10025" max="10240" width="9" style="1"/>
    <col min="10241" max="10241" width="3.625" style="1" customWidth="1"/>
    <col min="10242" max="10242" width="7.5" style="1" customWidth="1"/>
    <col min="10243" max="10243" width="10.375" style="1" customWidth="1"/>
    <col min="10244" max="10251" width="7.375" style="1" customWidth="1"/>
    <col min="10252" max="10252" width="7.875" style="1" customWidth="1"/>
    <col min="10253" max="10253" width="10.375" style="1" customWidth="1"/>
    <col min="10254" max="10254" width="8.375" style="1" customWidth="1"/>
    <col min="10255" max="10257" width="7.875" style="1" customWidth="1"/>
    <col min="10258" max="10258" width="6.625" style="1" customWidth="1"/>
    <col min="10259" max="10262" width="7.375" style="1" customWidth="1"/>
    <col min="10263" max="10264" width="9.5" style="1" customWidth="1"/>
    <col min="10265" max="10265" width="9.25" style="1" bestFit="1" customWidth="1"/>
    <col min="10266" max="10266" width="8" style="1" customWidth="1"/>
    <col min="10267" max="10267" width="7" style="1" customWidth="1"/>
    <col min="10268" max="10268" width="8.25" style="1" customWidth="1"/>
    <col min="10269" max="10273" width="7.125" style="1" customWidth="1"/>
    <col min="10274" max="10274" width="8.25" style="1" customWidth="1"/>
    <col min="10275" max="10275" width="8.75" style="1" bestFit="1" customWidth="1"/>
    <col min="10276" max="10276" width="7.625" style="1" customWidth="1"/>
    <col min="10277" max="10277" width="7" style="1" customWidth="1"/>
    <col min="10278" max="10278" width="9.375" style="1" customWidth="1"/>
    <col min="10279" max="10279" width="8.375" style="1" customWidth="1"/>
    <col min="10280" max="10280" width="8.875" style="1" customWidth="1"/>
    <col min="10281" max="10496" width="9" style="1"/>
    <col min="10497" max="10497" width="3.625" style="1" customWidth="1"/>
    <col min="10498" max="10498" width="7.5" style="1" customWidth="1"/>
    <col min="10499" max="10499" width="10.375" style="1" customWidth="1"/>
    <col min="10500" max="10507" width="7.375" style="1" customWidth="1"/>
    <col min="10508" max="10508" width="7.875" style="1" customWidth="1"/>
    <col min="10509" max="10509" width="10.375" style="1" customWidth="1"/>
    <col min="10510" max="10510" width="8.375" style="1" customWidth="1"/>
    <col min="10511" max="10513" width="7.875" style="1" customWidth="1"/>
    <col min="10514" max="10514" width="6.625" style="1" customWidth="1"/>
    <col min="10515" max="10518" width="7.375" style="1" customWidth="1"/>
    <col min="10519" max="10520" width="9.5" style="1" customWidth="1"/>
    <col min="10521" max="10521" width="9.25" style="1" bestFit="1" customWidth="1"/>
    <col min="10522" max="10522" width="8" style="1" customWidth="1"/>
    <col min="10523" max="10523" width="7" style="1" customWidth="1"/>
    <col min="10524" max="10524" width="8.25" style="1" customWidth="1"/>
    <col min="10525" max="10529" width="7.125" style="1" customWidth="1"/>
    <col min="10530" max="10530" width="8.25" style="1" customWidth="1"/>
    <col min="10531" max="10531" width="8.75" style="1" bestFit="1" customWidth="1"/>
    <col min="10532" max="10532" width="7.625" style="1" customWidth="1"/>
    <col min="10533" max="10533" width="7" style="1" customWidth="1"/>
    <col min="10534" max="10534" width="9.375" style="1" customWidth="1"/>
    <col min="10535" max="10535" width="8.375" style="1" customWidth="1"/>
    <col min="10536" max="10536" width="8.875" style="1" customWidth="1"/>
    <col min="10537" max="10752" width="9" style="1"/>
    <col min="10753" max="10753" width="3.625" style="1" customWidth="1"/>
    <col min="10754" max="10754" width="7.5" style="1" customWidth="1"/>
    <col min="10755" max="10755" width="10.375" style="1" customWidth="1"/>
    <col min="10756" max="10763" width="7.375" style="1" customWidth="1"/>
    <col min="10764" max="10764" width="7.875" style="1" customWidth="1"/>
    <col min="10765" max="10765" width="10.375" style="1" customWidth="1"/>
    <col min="10766" max="10766" width="8.375" style="1" customWidth="1"/>
    <col min="10767" max="10769" width="7.875" style="1" customWidth="1"/>
    <col min="10770" max="10770" width="6.625" style="1" customWidth="1"/>
    <col min="10771" max="10774" width="7.375" style="1" customWidth="1"/>
    <col min="10775" max="10776" width="9.5" style="1" customWidth="1"/>
    <col min="10777" max="10777" width="9.25" style="1" bestFit="1" customWidth="1"/>
    <col min="10778" max="10778" width="8" style="1" customWidth="1"/>
    <col min="10779" max="10779" width="7" style="1" customWidth="1"/>
    <col min="10780" max="10780" width="8.25" style="1" customWidth="1"/>
    <col min="10781" max="10785" width="7.125" style="1" customWidth="1"/>
    <col min="10786" max="10786" width="8.25" style="1" customWidth="1"/>
    <col min="10787" max="10787" width="8.75" style="1" bestFit="1" customWidth="1"/>
    <col min="10788" max="10788" width="7.625" style="1" customWidth="1"/>
    <col min="10789" max="10789" width="7" style="1" customWidth="1"/>
    <col min="10790" max="10790" width="9.375" style="1" customWidth="1"/>
    <col min="10791" max="10791" width="8.375" style="1" customWidth="1"/>
    <col min="10792" max="10792" width="8.875" style="1" customWidth="1"/>
    <col min="10793" max="11008" width="9" style="1"/>
    <col min="11009" max="11009" width="3.625" style="1" customWidth="1"/>
    <col min="11010" max="11010" width="7.5" style="1" customWidth="1"/>
    <col min="11011" max="11011" width="10.375" style="1" customWidth="1"/>
    <col min="11012" max="11019" width="7.375" style="1" customWidth="1"/>
    <col min="11020" max="11020" width="7.875" style="1" customWidth="1"/>
    <col min="11021" max="11021" width="10.375" style="1" customWidth="1"/>
    <col min="11022" max="11022" width="8.375" style="1" customWidth="1"/>
    <col min="11023" max="11025" width="7.875" style="1" customWidth="1"/>
    <col min="11026" max="11026" width="6.625" style="1" customWidth="1"/>
    <col min="11027" max="11030" width="7.375" style="1" customWidth="1"/>
    <col min="11031" max="11032" width="9.5" style="1" customWidth="1"/>
    <col min="11033" max="11033" width="9.25" style="1" bestFit="1" customWidth="1"/>
    <col min="11034" max="11034" width="8" style="1" customWidth="1"/>
    <col min="11035" max="11035" width="7" style="1" customWidth="1"/>
    <col min="11036" max="11036" width="8.25" style="1" customWidth="1"/>
    <col min="11037" max="11041" width="7.125" style="1" customWidth="1"/>
    <col min="11042" max="11042" width="8.25" style="1" customWidth="1"/>
    <col min="11043" max="11043" width="8.75" style="1" bestFit="1" customWidth="1"/>
    <col min="11044" max="11044" width="7.625" style="1" customWidth="1"/>
    <col min="11045" max="11045" width="7" style="1" customWidth="1"/>
    <col min="11046" max="11046" width="9.375" style="1" customWidth="1"/>
    <col min="11047" max="11047" width="8.375" style="1" customWidth="1"/>
    <col min="11048" max="11048" width="8.875" style="1" customWidth="1"/>
    <col min="11049" max="11264" width="9" style="1"/>
    <col min="11265" max="11265" width="3.625" style="1" customWidth="1"/>
    <col min="11266" max="11266" width="7.5" style="1" customWidth="1"/>
    <col min="11267" max="11267" width="10.375" style="1" customWidth="1"/>
    <col min="11268" max="11275" width="7.375" style="1" customWidth="1"/>
    <col min="11276" max="11276" width="7.875" style="1" customWidth="1"/>
    <col min="11277" max="11277" width="10.375" style="1" customWidth="1"/>
    <col min="11278" max="11278" width="8.375" style="1" customWidth="1"/>
    <col min="11279" max="11281" width="7.875" style="1" customWidth="1"/>
    <col min="11282" max="11282" width="6.625" style="1" customWidth="1"/>
    <col min="11283" max="11286" width="7.375" style="1" customWidth="1"/>
    <col min="11287" max="11288" width="9.5" style="1" customWidth="1"/>
    <col min="11289" max="11289" width="9.25" style="1" bestFit="1" customWidth="1"/>
    <col min="11290" max="11290" width="8" style="1" customWidth="1"/>
    <col min="11291" max="11291" width="7" style="1" customWidth="1"/>
    <col min="11292" max="11292" width="8.25" style="1" customWidth="1"/>
    <col min="11293" max="11297" width="7.125" style="1" customWidth="1"/>
    <col min="11298" max="11298" width="8.25" style="1" customWidth="1"/>
    <col min="11299" max="11299" width="8.75" style="1" bestFit="1" customWidth="1"/>
    <col min="11300" max="11300" width="7.625" style="1" customWidth="1"/>
    <col min="11301" max="11301" width="7" style="1" customWidth="1"/>
    <col min="11302" max="11302" width="9.375" style="1" customWidth="1"/>
    <col min="11303" max="11303" width="8.375" style="1" customWidth="1"/>
    <col min="11304" max="11304" width="8.875" style="1" customWidth="1"/>
    <col min="11305" max="11520" width="9" style="1"/>
    <col min="11521" max="11521" width="3.625" style="1" customWidth="1"/>
    <col min="11522" max="11522" width="7.5" style="1" customWidth="1"/>
    <col min="11523" max="11523" width="10.375" style="1" customWidth="1"/>
    <col min="11524" max="11531" width="7.375" style="1" customWidth="1"/>
    <col min="11532" max="11532" width="7.875" style="1" customWidth="1"/>
    <col min="11533" max="11533" width="10.375" style="1" customWidth="1"/>
    <col min="11534" max="11534" width="8.375" style="1" customWidth="1"/>
    <col min="11535" max="11537" width="7.875" style="1" customWidth="1"/>
    <col min="11538" max="11538" width="6.625" style="1" customWidth="1"/>
    <col min="11539" max="11542" width="7.375" style="1" customWidth="1"/>
    <col min="11543" max="11544" width="9.5" style="1" customWidth="1"/>
    <col min="11545" max="11545" width="9.25" style="1" bestFit="1" customWidth="1"/>
    <col min="11546" max="11546" width="8" style="1" customWidth="1"/>
    <col min="11547" max="11547" width="7" style="1" customWidth="1"/>
    <col min="11548" max="11548" width="8.25" style="1" customWidth="1"/>
    <col min="11549" max="11553" width="7.125" style="1" customWidth="1"/>
    <col min="11554" max="11554" width="8.25" style="1" customWidth="1"/>
    <col min="11555" max="11555" width="8.75" style="1" bestFit="1" customWidth="1"/>
    <col min="11556" max="11556" width="7.625" style="1" customWidth="1"/>
    <col min="11557" max="11557" width="7" style="1" customWidth="1"/>
    <col min="11558" max="11558" width="9.375" style="1" customWidth="1"/>
    <col min="11559" max="11559" width="8.375" style="1" customWidth="1"/>
    <col min="11560" max="11560" width="8.875" style="1" customWidth="1"/>
    <col min="11561" max="11776" width="9" style="1"/>
    <col min="11777" max="11777" width="3.625" style="1" customWidth="1"/>
    <col min="11778" max="11778" width="7.5" style="1" customWidth="1"/>
    <col min="11779" max="11779" width="10.375" style="1" customWidth="1"/>
    <col min="11780" max="11787" width="7.375" style="1" customWidth="1"/>
    <col min="11788" max="11788" width="7.875" style="1" customWidth="1"/>
    <col min="11789" max="11789" width="10.375" style="1" customWidth="1"/>
    <col min="11790" max="11790" width="8.375" style="1" customWidth="1"/>
    <col min="11791" max="11793" width="7.875" style="1" customWidth="1"/>
    <col min="11794" max="11794" width="6.625" style="1" customWidth="1"/>
    <col min="11795" max="11798" width="7.375" style="1" customWidth="1"/>
    <col min="11799" max="11800" width="9.5" style="1" customWidth="1"/>
    <col min="11801" max="11801" width="9.25" style="1" bestFit="1" customWidth="1"/>
    <col min="11802" max="11802" width="8" style="1" customWidth="1"/>
    <col min="11803" max="11803" width="7" style="1" customWidth="1"/>
    <col min="11804" max="11804" width="8.25" style="1" customWidth="1"/>
    <col min="11805" max="11809" width="7.125" style="1" customWidth="1"/>
    <col min="11810" max="11810" width="8.25" style="1" customWidth="1"/>
    <col min="11811" max="11811" width="8.75" style="1" bestFit="1" customWidth="1"/>
    <col min="11812" max="11812" width="7.625" style="1" customWidth="1"/>
    <col min="11813" max="11813" width="7" style="1" customWidth="1"/>
    <col min="11814" max="11814" width="9.375" style="1" customWidth="1"/>
    <col min="11815" max="11815" width="8.375" style="1" customWidth="1"/>
    <col min="11816" max="11816" width="8.875" style="1" customWidth="1"/>
    <col min="11817" max="12032" width="9" style="1"/>
    <col min="12033" max="12033" width="3.625" style="1" customWidth="1"/>
    <col min="12034" max="12034" width="7.5" style="1" customWidth="1"/>
    <col min="12035" max="12035" width="10.375" style="1" customWidth="1"/>
    <col min="12036" max="12043" width="7.375" style="1" customWidth="1"/>
    <col min="12044" max="12044" width="7.875" style="1" customWidth="1"/>
    <col min="12045" max="12045" width="10.375" style="1" customWidth="1"/>
    <col min="12046" max="12046" width="8.375" style="1" customWidth="1"/>
    <col min="12047" max="12049" width="7.875" style="1" customWidth="1"/>
    <col min="12050" max="12050" width="6.625" style="1" customWidth="1"/>
    <col min="12051" max="12054" width="7.375" style="1" customWidth="1"/>
    <col min="12055" max="12056" width="9.5" style="1" customWidth="1"/>
    <col min="12057" max="12057" width="9.25" style="1" bestFit="1" customWidth="1"/>
    <col min="12058" max="12058" width="8" style="1" customWidth="1"/>
    <col min="12059" max="12059" width="7" style="1" customWidth="1"/>
    <col min="12060" max="12060" width="8.25" style="1" customWidth="1"/>
    <col min="12061" max="12065" width="7.125" style="1" customWidth="1"/>
    <col min="12066" max="12066" width="8.25" style="1" customWidth="1"/>
    <col min="12067" max="12067" width="8.75" style="1" bestFit="1" customWidth="1"/>
    <col min="12068" max="12068" width="7.625" style="1" customWidth="1"/>
    <col min="12069" max="12069" width="7" style="1" customWidth="1"/>
    <col min="12070" max="12070" width="9.375" style="1" customWidth="1"/>
    <col min="12071" max="12071" width="8.375" style="1" customWidth="1"/>
    <col min="12072" max="12072" width="8.875" style="1" customWidth="1"/>
    <col min="12073" max="12288" width="9" style="1"/>
    <col min="12289" max="12289" width="3.625" style="1" customWidth="1"/>
    <col min="12290" max="12290" width="7.5" style="1" customWidth="1"/>
    <col min="12291" max="12291" width="10.375" style="1" customWidth="1"/>
    <col min="12292" max="12299" width="7.375" style="1" customWidth="1"/>
    <col min="12300" max="12300" width="7.875" style="1" customWidth="1"/>
    <col min="12301" max="12301" width="10.375" style="1" customWidth="1"/>
    <col min="12302" max="12302" width="8.375" style="1" customWidth="1"/>
    <col min="12303" max="12305" width="7.875" style="1" customWidth="1"/>
    <col min="12306" max="12306" width="6.625" style="1" customWidth="1"/>
    <col min="12307" max="12310" width="7.375" style="1" customWidth="1"/>
    <col min="12311" max="12312" width="9.5" style="1" customWidth="1"/>
    <col min="12313" max="12313" width="9.25" style="1" bestFit="1" customWidth="1"/>
    <col min="12314" max="12314" width="8" style="1" customWidth="1"/>
    <col min="12315" max="12315" width="7" style="1" customWidth="1"/>
    <col min="12316" max="12316" width="8.25" style="1" customWidth="1"/>
    <col min="12317" max="12321" width="7.125" style="1" customWidth="1"/>
    <col min="12322" max="12322" width="8.25" style="1" customWidth="1"/>
    <col min="12323" max="12323" width="8.75" style="1" bestFit="1" customWidth="1"/>
    <col min="12324" max="12324" width="7.625" style="1" customWidth="1"/>
    <col min="12325" max="12325" width="7" style="1" customWidth="1"/>
    <col min="12326" max="12326" width="9.375" style="1" customWidth="1"/>
    <col min="12327" max="12327" width="8.375" style="1" customWidth="1"/>
    <col min="12328" max="12328" width="8.875" style="1" customWidth="1"/>
    <col min="12329" max="12544" width="9" style="1"/>
    <col min="12545" max="12545" width="3.625" style="1" customWidth="1"/>
    <col min="12546" max="12546" width="7.5" style="1" customWidth="1"/>
    <col min="12547" max="12547" width="10.375" style="1" customWidth="1"/>
    <col min="12548" max="12555" width="7.375" style="1" customWidth="1"/>
    <col min="12556" max="12556" width="7.875" style="1" customWidth="1"/>
    <col min="12557" max="12557" width="10.375" style="1" customWidth="1"/>
    <col min="12558" max="12558" width="8.375" style="1" customWidth="1"/>
    <col min="12559" max="12561" width="7.875" style="1" customWidth="1"/>
    <col min="12562" max="12562" width="6.625" style="1" customWidth="1"/>
    <col min="12563" max="12566" width="7.375" style="1" customWidth="1"/>
    <col min="12567" max="12568" width="9.5" style="1" customWidth="1"/>
    <col min="12569" max="12569" width="9.25" style="1" bestFit="1" customWidth="1"/>
    <col min="12570" max="12570" width="8" style="1" customWidth="1"/>
    <col min="12571" max="12571" width="7" style="1" customWidth="1"/>
    <col min="12572" max="12572" width="8.25" style="1" customWidth="1"/>
    <col min="12573" max="12577" width="7.125" style="1" customWidth="1"/>
    <col min="12578" max="12578" width="8.25" style="1" customWidth="1"/>
    <col min="12579" max="12579" width="8.75" style="1" bestFit="1" customWidth="1"/>
    <col min="12580" max="12580" width="7.625" style="1" customWidth="1"/>
    <col min="12581" max="12581" width="7" style="1" customWidth="1"/>
    <col min="12582" max="12582" width="9.375" style="1" customWidth="1"/>
    <col min="12583" max="12583" width="8.375" style="1" customWidth="1"/>
    <col min="12584" max="12584" width="8.875" style="1" customWidth="1"/>
    <col min="12585" max="12800" width="9" style="1"/>
    <col min="12801" max="12801" width="3.625" style="1" customWidth="1"/>
    <col min="12802" max="12802" width="7.5" style="1" customWidth="1"/>
    <col min="12803" max="12803" width="10.375" style="1" customWidth="1"/>
    <col min="12804" max="12811" width="7.375" style="1" customWidth="1"/>
    <col min="12812" max="12812" width="7.875" style="1" customWidth="1"/>
    <col min="12813" max="12813" width="10.375" style="1" customWidth="1"/>
    <col min="12814" max="12814" width="8.375" style="1" customWidth="1"/>
    <col min="12815" max="12817" width="7.875" style="1" customWidth="1"/>
    <col min="12818" max="12818" width="6.625" style="1" customWidth="1"/>
    <col min="12819" max="12822" width="7.375" style="1" customWidth="1"/>
    <col min="12823" max="12824" width="9.5" style="1" customWidth="1"/>
    <col min="12825" max="12825" width="9.25" style="1" bestFit="1" customWidth="1"/>
    <col min="12826" max="12826" width="8" style="1" customWidth="1"/>
    <col min="12827" max="12827" width="7" style="1" customWidth="1"/>
    <col min="12828" max="12828" width="8.25" style="1" customWidth="1"/>
    <col min="12829" max="12833" width="7.125" style="1" customWidth="1"/>
    <col min="12834" max="12834" width="8.25" style="1" customWidth="1"/>
    <col min="12835" max="12835" width="8.75" style="1" bestFit="1" customWidth="1"/>
    <col min="12836" max="12836" width="7.625" style="1" customWidth="1"/>
    <col min="12837" max="12837" width="7" style="1" customWidth="1"/>
    <col min="12838" max="12838" width="9.375" style="1" customWidth="1"/>
    <col min="12839" max="12839" width="8.375" style="1" customWidth="1"/>
    <col min="12840" max="12840" width="8.875" style="1" customWidth="1"/>
    <col min="12841" max="13056" width="9" style="1"/>
    <col min="13057" max="13057" width="3.625" style="1" customWidth="1"/>
    <col min="13058" max="13058" width="7.5" style="1" customWidth="1"/>
    <col min="13059" max="13059" width="10.375" style="1" customWidth="1"/>
    <col min="13060" max="13067" width="7.375" style="1" customWidth="1"/>
    <col min="13068" max="13068" width="7.875" style="1" customWidth="1"/>
    <col min="13069" max="13069" width="10.375" style="1" customWidth="1"/>
    <col min="13070" max="13070" width="8.375" style="1" customWidth="1"/>
    <col min="13071" max="13073" width="7.875" style="1" customWidth="1"/>
    <col min="13074" max="13074" width="6.625" style="1" customWidth="1"/>
    <col min="13075" max="13078" width="7.375" style="1" customWidth="1"/>
    <col min="13079" max="13080" width="9.5" style="1" customWidth="1"/>
    <col min="13081" max="13081" width="9.25" style="1" bestFit="1" customWidth="1"/>
    <col min="13082" max="13082" width="8" style="1" customWidth="1"/>
    <col min="13083" max="13083" width="7" style="1" customWidth="1"/>
    <col min="13084" max="13084" width="8.25" style="1" customWidth="1"/>
    <col min="13085" max="13089" width="7.125" style="1" customWidth="1"/>
    <col min="13090" max="13090" width="8.25" style="1" customWidth="1"/>
    <col min="13091" max="13091" width="8.75" style="1" bestFit="1" customWidth="1"/>
    <col min="13092" max="13092" width="7.625" style="1" customWidth="1"/>
    <col min="13093" max="13093" width="7" style="1" customWidth="1"/>
    <col min="13094" max="13094" width="9.375" style="1" customWidth="1"/>
    <col min="13095" max="13095" width="8.375" style="1" customWidth="1"/>
    <col min="13096" max="13096" width="8.875" style="1" customWidth="1"/>
    <col min="13097" max="13312" width="9" style="1"/>
    <col min="13313" max="13313" width="3.625" style="1" customWidth="1"/>
    <col min="13314" max="13314" width="7.5" style="1" customWidth="1"/>
    <col min="13315" max="13315" width="10.375" style="1" customWidth="1"/>
    <col min="13316" max="13323" width="7.375" style="1" customWidth="1"/>
    <col min="13324" max="13324" width="7.875" style="1" customWidth="1"/>
    <col min="13325" max="13325" width="10.375" style="1" customWidth="1"/>
    <col min="13326" max="13326" width="8.375" style="1" customWidth="1"/>
    <col min="13327" max="13329" width="7.875" style="1" customWidth="1"/>
    <col min="13330" max="13330" width="6.625" style="1" customWidth="1"/>
    <col min="13331" max="13334" width="7.375" style="1" customWidth="1"/>
    <col min="13335" max="13336" width="9.5" style="1" customWidth="1"/>
    <col min="13337" max="13337" width="9.25" style="1" bestFit="1" customWidth="1"/>
    <col min="13338" max="13338" width="8" style="1" customWidth="1"/>
    <col min="13339" max="13339" width="7" style="1" customWidth="1"/>
    <col min="13340" max="13340" width="8.25" style="1" customWidth="1"/>
    <col min="13341" max="13345" width="7.125" style="1" customWidth="1"/>
    <col min="13346" max="13346" width="8.25" style="1" customWidth="1"/>
    <col min="13347" max="13347" width="8.75" style="1" bestFit="1" customWidth="1"/>
    <col min="13348" max="13348" width="7.625" style="1" customWidth="1"/>
    <col min="13349" max="13349" width="7" style="1" customWidth="1"/>
    <col min="13350" max="13350" width="9.375" style="1" customWidth="1"/>
    <col min="13351" max="13351" width="8.375" style="1" customWidth="1"/>
    <col min="13352" max="13352" width="8.875" style="1" customWidth="1"/>
    <col min="13353" max="13568" width="9" style="1"/>
    <col min="13569" max="13569" width="3.625" style="1" customWidth="1"/>
    <col min="13570" max="13570" width="7.5" style="1" customWidth="1"/>
    <col min="13571" max="13571" width="10.375" style="1" customWidth="1"/>
    <col min="13572" max="13579" width="7.375" style="1" customWidth="1"/>
    <col min="13580" max="13580" width="7.875" style="1" customWidth="1"/>
    <col min="13581" max="13581" width="10.375" style="1" customWidth="1"/>
    <col min="13582" max="13582" width="8.375" style="1" customWidth="1"/>
    <col min="13583" max="13585" width="7.875" style="1" customWidth="1"/>
    <col min="13586" max="13586" width="6.625" style="1" customWidth="1"/>
    <col min="13587" max="13590" width="7.375" style="1" customWidth="1"/>
    <col min="13591" max="13592" width="9.5" style="1" customWidth="1"/>
    <col min="13593" max="13593" width="9.25" style="1" bestFit="1" customWidth="1"/>
    <col min="13594" max="13594" width="8" style="1" customWidth="1"/>
    <col min="13595" max="13595" width="7" style="1" customWidth="1"/>
    <col min="13596" max="13596" width="8.25" style="1" customWidth="1"/>
    <col min="13597" max="13601" width="7.125" style="1" customWidth="1"/>
    <col min="13602" max="13602" width="8.25" style="1" customWidth="1"/>
    <col min="13603" max="13603" width="8.75" style="1" bestFit="1" customWidth="1"/>
    <col min="13604" max="13604" width="7.625" style="1" customWidth="1"/>
    <col min="13605" max="13605" width="7" style="1" customWidth="1"/>
    <col min="13606" max="13606" width="9.375" style="1" customWidth="1"/>
    <col min="13607" max="13607" width="8.375" style="1" customWidth="1"/>
    <col min="13608" max="13608" width="8.875" style="1" customWidth="1"/>
    <col min="13609" max="13824" width="9" style="1"/>
    <col min="13825" max="13825" width="3.625" style="1" customWidth="1"/>
    <col min="13826" max="13826" width="7.5" style="1" customWidth="1"/>
    <col min="13827" max="13827" width="10.375" style="1" customWidth="1"/>
    <col min="13828" max="13835" width="7.375" style="1" customWidth="1"/>
    <col min="13836" max="13836" width="7.875" style="1" customWidth="1"/>
    <col min="13837" max="13837" width="10.375" style="1" customWidth="1"/>
    <col min="13838" max="13838" width="8.375" style="1" customWidth="1"/>
    <col min="13839" max="13841" width="7.875" style="1" customWidth="1"/>
    <col min="13842" max="13842" width="6.625" style="1" customWidth="1"/>
    <col min="13843" max="13846" width="7.375" style="1" customWidth="1"/>
    <col min="13847" max="13848" width="9.5" style="1" customWidth="1"/>
    <col min="13849" max="13849" width="9.25" style="1" bestFit="1" customWidth="1"/>
    <col min="13850" max="13850" width="8" style="1" customWidth="1"/>
    <col min="13851" max="13851" width="7" style="1" customWidth="1"/>
    <col min="13852" max="13852" width="8.25" style="1" customWidth="1"/>
    <col min="13853" max="13857" width="7.125" style="1" customWidth="1"/>
    <col min="13858" max="13858" width="8.25" style="1" customWidth="1"/>
    <col min="13859" max="13859" width="8.75" style="1" bestFit="1" customWidth="1"/>
    <col min="13860" max="13860" width="7.625" style="1" customWidth="1"/>
    <col min="13861" max="13861" width="7" style="1" customWidth="1"/>
    <col min="13862" max="13862" width="9.375" style="1" customWidth="1"/>
    <col min="13863" max="13863" width="8.375" style="1" customWidth="1"/>
    <col min="13864" max="13864" width="8.875" style="1" customWidth="1"/>
    <col min="13865" max="14080" width="9" style="1"/>
    <col min="14081" max="14081" width="3.625" style="1" customWidth="1"/>
    <col min="14082" max="14082" width="7.5" style="1" customWidth="1"/>
    <col min="14083" max="14083" width="10.375" style="1" customWidth="1"/>
    <col min="14084" max="14091" width="7.375" style="1" customWidth="1"/>
    <col min="14092" max="14092" width="7.875" style="1" customWidth="1"/>
    <col min="14093" max="14093" width="10.375" style="1" customWidth="1"/>
    <col min="14094" max="14094" width="8.375" style="1" customWidth="1"/>
    <col min="14095" max="14097" width="7.875" style="1" customWidth="1"/>
    <col min="14098" max="14098" width="6.625" style="1" customWidth="1"/>
    <col min="14099" max="14102" width="7.375" style="1" customWidth="1"/>
    <col min="14103" max="14104" width="9.5" style="1" customWidth="1"/>
    <col min="14105" max="14105" width="9.25" style="1" bestFit="1" customWidth="1"/>
    <col min="14106" max="14106" width="8" style="1" customWidth="1"/>
    <col min="14107" max="14107" width="7" style="1" customWidth="1"/>
    <col min="14108" max="14108" width="8.25" style="1" customWidth="1"/>
    <col min="14109" max="14113" width="7.125" style="1" customWidth="1"/>
    <col min="14114" max="14114" width="8.25" style="1" customWidth="1"/>
    <col min="14115" max="14115" width="8.75" style="1" bestFit="1" customWidth="1"/>
    <col min="14116" max="14116" width="7.625" style="1" customWidth="1"/>
    <col min="14117" max="14117" width="7" style="1" customWidth="1"/>
    <col min="14118" max="14118" width="9.375" style="1" customWidth="1"/>
    <col min="14119" max="14119" width="8.375" style="1" customWidth="1"/>
    <col min="14120" max="14120" width="8.875" style="1" customWidth="1"/>
    <col min="14121" max="14336" width="9" style="1"/>
    <col min="14337" max="14337" width="3.625" style="1" customWidth="1"/>
    <col min="14338" max="14338" width="7.5" style="1" customWidth="1"/>
    <col min="14339" max="14339" width="10.375" style="1" customWidth="1"/>
    <col min="14340" max="14347" width="7.375" style="1" customWidth="1"/>
    <col min="14348" max="14348" width="7.875" style="1" customWidth="1"/>
    <col min="14349" max="14349" width="10.375" style="1" customWidth="1"/>
    <col min="14350" max="14350" width="8.375" style="1" customWidth="1"/>
    <col min="14351" max="14353" width="7.875" style="1" customWidth="1"/>
    <col min="14354" max="14354" width="6.625" style="1" customWidth="1"/>
    <col min="14355" max="14358" width="7.375" style="1" customWidth="1"/>
    <col min="14359" max="14360" width="9.5" style="1" customWidth="1"/>
    <col min="14361" max="14361" width="9.25" style="1" bestFit="1" customWidth="1"/>
    <col min="14362" max="14362" width="8" style="1" customWidth="1"/>
    <col min="14363" max="14363" width="7" style="1" customWidth="1"/>
    <col min="14364" max="14364" width="8.25" style="1" customWidth="1"/>
    <col min="14365" max="14369" width="7.125" style="1" customWidth="1"/>
    <col min="14370" max="14370" width="8.25" style="1" customWidth="1"/>
    <col min="14371" max="14371" width="8.75" style="1" bestFit="1" customWidth="1"/>
    <col min="14372" max="14372" width="7.625" style="1" customWidth="1"/>
    <col min="14373" max="14373" width="7" style="1" customWidth="1"/>
    <col min="14374" max="14374" width="9.375" style="1" customWidth="1"/>
    <col min="14375" max="14375" width="8.375" style="1" customWidth="1"/>
    <col min="14376" max="14376" width="8.875" style="1" customWidth="1"/>
    <col min="14377" max="14592" width="9" style="1"/>
    <col min="14593" max="14593" width="3.625" style="1" customWidth="1"/>
    <col min="14594" max="14594" width="7.5" style="1" customWidth="1"/>
    <col min="14595" max="14595" width="10.375" style="1" customWidth="1"/>
    <col min="14596" max="14603" width="7.375" style="1" customWidth="1"/>
    <col min="14604" max="14604" width="7.875" style="1" customWidth="1"/>
    <col min="14605" max="14605" width="10.375" style="1" customWidth="1"/>
    <col min="14606" max="14606" width="8.375" style="1" customWidth="1"/>
    <col min="14607" max="14609" width="7.875" style="1" customWidth="1"/>
    <col min="14610" max="14610" width="6.625" style="1" customWidth="1"/>
    <col min="14611" max="14614" width="7.375" style="1" customWidth="1"/>
    <col min="14615" max="14616" width="9.5" style="1" customWidth="1"/>
    <col min="14617" max="14617" width="9.25" style="1" bestFit="1" customWidth="1"/>
    <col min="14618" max="14618" width="8" style="1" customWidth="1"/>
    <col min="14619" max="14619" width="7" style="1" customWidth="1"/>
    <col min="14620" max="14620" width="8.25" style="1" customWidth="1"/>
    <col min="14621" max="14625" width="7.125" style="1" customWidth="1"/>
    <col min="14626" max="14626" width="8.25" style="1" customWidth="1"/>
    <col min="14627" max="14627" width="8.75" style="1" bestFit="1" customWidth="1"/>
    <col min="14628" max="14628" width="7.625" style="1" customWidth="1"/>
    <col min="14629" max="14629" width="7" style="1" customWidth="1"/>
    <col min="14630" max="14630" width="9.375" style="1" customWidth="1"/>
    <col min="14631" max="14631" width="8.375" style="1" customWidth="1"/>
    <col min="14632" max="14632" width="8.875" style="1" customWidth="1"/>
    <col min="14633" max="14848" width="9" style="1"/>
    <col min="14849" max="14849" width="3.625" style="1" customWidth="1"/>
    <col min="14850" max="14850" width="7.5" style="1" customWidth="1"/>
    <col min="14851" max="14851" width="10.375" style="1" customWidth="1"/>
    <col min="14852" max="14859" width="7.375" style="1" customWidth="1"/>
    <col min="14860" max="14860" width="7.875" style="1" customWidth="1"/>
    <col min="14861" max="14861" width="10.375" style="1" customWidth="1"/>
    <col min="14862" max="14862" width="8.375" style="1" customWidth="1"/>
    <col min="14863" max="14865" width="7.875" style="1" customWidth="1"/>
    <col min="14866" max="14866" width="6.625" style="1" customWidth="1"/>
    <col min="14867" max="14870" width="7.375" style="1" customWidth="1"/>
    <col min="14871" max="14872" width="9.5" style="1" customWidth="1"/>
    <col min="14873" max="14873" width="9.25" style="1" bestFit="1" customWidth="1"/>
    <col min="14874" max="14874" width="8" style="1" customWidth="1"/>
    <col min="14875" max="14875" width="7" style="1" customWidth="1"/>
    <col min="14876" max="14876" width="8.25" style="1" customWidth="1"/>
    <col min="14877" max="14881" width="7.125" style="1" customWidth="1"/>
    <col min="14882" max="14882" width="8.25" style="1" customWidth="1"/>
    <col min="14883" max="14883" width="8.75" style="1" bestFit="1" customWidth="1"/>
    <col min="14884" max="14884" width="7.625" style="1" customWidth="1"/>
    <col min="14885" max="14885" width="7" style="1" customWidth="1"/>
    <col min="14886" max="14886" width="9.375" style="1" customWidth="1"/>
    <col min="14887" max="14887" width="8.375" style="1" customWidth="1"/>
    <col min="14888" max="14888" width="8.875" style="1" customWidth="1"/>
    <col min="14889" max="15104" width="9" style="1"/>
    <col min="15105" max="15105" width="3.625" style="1" customWidth="1"/>
    <col min="15106" max="15106" width="7.5" style="1" customWidth="1"/>
    <col min="15107" max="15107" width="10.375" style="1" customWidth="1"/>
    <col min="15108" max="15115" width="7.375" style="1" customWidth="1"/>
    <col min="15116" max="15116" width="7.875" style="1" customWidth="1"/>
    <col min="15117" max="15117" width="10.375" style="1" customWidth="1"/>
    <col min="15118" max="15118" width="8.375" style="1" customWidth="1"/>
    <col min="15119" max="15121" width="7.875" style="1" customWidth="1"/>
    <col min="15122" max="15122" width="6.625" style="1" customWidth="1"/>
    <col min="15123" max="15126" width="7.375" style="1" customWidth="1"/>
    <col min="15127" max="15128" width="9.5" style="1" customWidth="1"/>
    <col min="15129" max="15129" width="9.25" style="1" bestFit="1" customWidth="1"/>
    <col min="15130" max="15130" width="8" style="1" customWidth="1"/>
    <col min="15131" max="15131" width="7" style="1" customWidth="1"/>
    <col min="15132" max="15132" width="8.25" style="1" customWidth="1"/>
    <col min="15133" max="15137" width="7.125" style="1" customWidth="1"/>
    <col min="15138" max="15138" width="8.25" style="1" customWidth="1"/>
    <col min="15139" max="15139" width="8.75" style="1" bestFit="1" customWidth="1"/>
    <col min="15140" max="15140" width="7.625" style="1" customWidth="1"/>
    <col min="15141" max="15141" width="7" style="1" customWidth="1"/>
    <col min="15142" max="15142" width="9.375" style="1" customWidth="1"/>
    <col min="15143" max="15143" width="8.375" style="1" customWidth="1"/>
    <col min="15144" max="15144" width="8.875" style="1" customWidth="1"/>
    <col min="15145" max="15360" width="9" style="1"/>
    <col min="15361" max="15361" width="3.625" style="1" customWidth="1"/>
    <col min="15362" max="15362" width="7.5" style="1" customWidth="1"/>
    <col min="15363" max="15363" width="10.375" style="1" customWidth="1"/>
    <col min="15364" max="15371" width="7.375" style="1" customWidth="1"/>
    <col min="15372" max="15372" width="7.875" style="1" customWidth="1"/>
    <col min="15373" max="15373" width="10.375" style="1" customWidth="1"/>
    <col min="15374" max="15374" width="8.375" style="1" customWidth="1"/>
    <col min="15375" max="15377" width="7.875" style="1" customWidth="1"/>
    <col min="15378" max="15378" width="6.625" style="1" customWidth="1"/>
    <col min="15379" max="15382" width="7.375" style="1" customWidth="1"/>
    <col min="15383" max="15384" width="9.5" style="1" customWidth="1"/>
    <col min="15385" max="15385" width="9.25" style="1" bestFit="1" customWidth="1"/>
    <col min="15386" max="15386" width="8" style="1" customWidth="1"/>
    <col min="15387" max="15387" width="7" style="1" customWidth="1"/>
    <col min="15388" max="15388" width="8.25" style="1" customWidth="1"/>
    <col min="15389" max="15393" width="7.125" style="1" customWidth="1"/>
    <col min="15394" max="15394" width="8.25" style="1" customWidth="1"/>
    <col min="15395" max="15395" width="8.75" style="1" bestFit="1" customWidth="1"/>
    <col min="15396" max="15396" width="7.625" style="1" customWidth="1"/>
    <col min="15397" max="15397" width="7" style="1" customWidth="1"/>
    <col min="15398" max="15398" width="9.375" style="1" customWidth="1"/>
    <col min="15399" max="15399" width="8.375" style="1" customWidth="1"/>
    <col min="15400" max="15400" width="8.875" style="1" customWidth="1"/>
    <col min="15401" max="15616" width="9" style="1"/>
    <col min="15617" max="15617" width="3.625" style="1" customWidth="1"/>
    <col min="15618" max="15618" width="7.5" style="1" customWidth="1"/>
    <col min="15619" max="15619" width="10.375" style="1" customWidth="1"/>
    <col min="15620" max="15627" width="7.375" style="1" customWidth="1"/>
    <col min="15628" max="15628" width="7.875" style="1" customWidth="1"/>
    <col min="15629" max="15629" width="10.375" style="1" customWidth="1"/>
    <col min="15630" max="15630" width="8.375" style="1" customWidth="1"/>
    <col min="15631" max="15633" width="7.875" style="1" customWidth="1"/>
    <col min="15634" max="15634" width="6.625" style="1" customWidth="1"/>
    <col min="15635" max="15638" width="7.375" style="1" customWidth="1"/>
    <col min="15639" max="15640" width="9.5" style="1" customWidth="1"/>
    <col min="15641" max="15641" width="9.25" style="1" bestFit="1" customWidth="1"/>
    <col min="15642" max="15642" width="8" style="1" customWidth="1"/>
    <col min="15643" max="15643" width="7" style="1" customWidth="1"/>
    <col min="15644" max="15644" width="8.25" style="1" customWidth="1"/>
    <col min="15645" max="15649" width="7.125" style="1" customWidth="1"/>
    <col min="15650" max="15650" width="8.25" style="1" customWidth="1"/>
    <col min="15651" max="15651" width="8.75" style="1" bestFit="1" customWidth="1"/>
    <col min="15652" max="15652" width="7.625" style="1" customWidth="1"/>
    <col min="15653" max="15653" width="7" style="1" customWidth="1"/>
    <col min="15654" max="15654" width="9.375" style="1" customWidth="1"/>
    <col min="15655" max="15655" width="8.375" style="1" customWidth="1"/>
    <col min="15656" max="15656" width="8.875" style="1" customWidth="1"/>
    <col min="15657" max="15872" width="9" style="1"/>
    <col min="15873" max="15873" width="3.625" style="1" customWidth="1"/>
    <col min="15874" max="15874" width="7.5" style="1" customWidth="1"/>
    <col min="15875" max="15875" width="10.375" style="1" customWidth="1"/>
    <col min="15876" max="15883" width="7.375" style="1" customWidth="1"/>
    <col min="15884" max="15884" width="7.875" style="1" customWidth="1"/>
    <col min="15885" max="15885" width="10.375" style="1" customWidth="1"/>
    <col min="15886" max="15886" width="8.375" style="1" customWidth="1"/>
    <col min="15887" max="15889" width="7.875" style="1" customWidth="1"/>
    <col min="15890" max="15890" width="6.625" style="1" customWidth="1"/>
    <col min="15891" max="15894" width="7.375" style="1" customWidth="1"/>
    <col min="15895" max="15896" width="9.5" style="1" customWidth="1"/>
    <col min="15897" max="15897" width="9.25" style="1" bestFit="1" customWidth="1"/>
    <col min="15898" max="15898" width="8" style="1" customWidth="1"/>
    <col min="15899" max="15899" width="7" style="1" customWidth="1"/>
    <col min="15900" max="15900" width="8.25" style="1" customWidth="1"/>
    <col min="15901" max="15905" width="7.125" style="1" customWidth="1"/>
    <col min="15906" max="15906" width="8.25" style="1" customWidth="1"/>
    <col min="15907" max="15907" width="8.75" style="1" bestFit="1" customWidth="1"/>
    <col min="15908" max="15908" width="7.625" style="1" customWidth="1"/>
    <col min="15909" max="15909" width="7" style="1" customWidth="1"/>
    <col min="15910" max="15910" width="9.375" style="1" customWidth="1"/>
    <col min="15911" max="15911" width="8.375" style="1" customWidth="1"/>
    <col min="15912" max="15912" width="8.875" style="1" customWidth="1"/>
    <col min="15913" max="16128" width="9" style="1"/>
    <col min="16129" max="16129" width="3.625" style="1" customWidth="1"/>
    <col min="16130" max="16130" width="7.5" style="1" customWidth="1"/>
    <col min="16131" max="16131" width="10.375" style="1" customWidth="1"/>
    <col min="16132" max="16139" width="7.375" style="1" customWidth="1"/>
    <col min="16140" max="16140" width="7.875" style="1" customWidth="1"/>
    <col min="16141" max="16141" width="10.375" style="1" customWidth="1"/>
    <col min="16142" max="16142" width="8.375" style="1" customWidth="1"/>
    <col min="16143" max="16145" width="7.875" style="1" customWidth="1"/>
    <col min="16146" max="16146" width="6.625" style="1" customWidth="1"/>
    <col min="16147" max="16150" width="7.375" style="1" customWidth="1"/>
    <col min="16151" max="16152" width="9.5" style="1" customWidth="1"/>
    <col min="16153" max="16153" width="9.25" style="1" bestFit="1" customWidth="1"/>
    <col min="16154" max="16154" width="8" style="1" customWidth="1"/>
    <col min="16155" max="16155" width="7" style="1" customWidth="1"/>
    <col min="16156" max="16156" width="8.25" style="1" customWidth="1"/>
    <col min="16157" max="16161" width="7.125" style="1" customWidth="1"/>
    <col min="16162" max="16162" width="8.25" style="1" customWidth="1"/>
    <col min="16163" max="16163" width="8.75" style="1" bestFit="1" customWidth="1"/>
    <col min="16164" max="16164" width="7.625" style="1" customWidth="1"/>
    <col min="16165" max="16165" width="7" style="1" customWidth="1"/>
    <col min="16166" max="16166" width="9.375" style="1" customWidth="1"/>
    <col min="16167" max="16167" width="8.375" style="1" customWidth="1"/>
    <col min="16168" max="16168" width="8.875" style="1" customWidth="1"/>
    <col min="16169" max="16384" width="9" style="1"/>
  </cols>
  <sheetData>
    <row r="1" spans="2:40" ht="14.95" customHeight="1"/>
    <row r="2" spans="2:40" ht="14.95" customHeight="1">
      <c r="B2" s="3"/>
      <c r="C2" s="4"/>
      <c r="D2" s="4"/>
      <c r="E2" s="4"/>
      <c r="F2" s="7"/>
      <c r="G2" s="8"/>
      <c r="H2" s="7"/>
      <c r="I2" s="4"/>
      <c r="J2" s="4"/>
      <c r="K2" s="70"/>
      <c r="L2" s="4"/>
      <c r="M2" s="4"/>
      <c r="N2" s="4"/>
      <c r="O2" s="4"/>
      <c r="P2" s="4"/>
      <c r="T2" s="4"/>
      <c r="U2" s="4"/>
      <c r="V2" s="4"/>
      <c r="W2" s="4"/>
      <c r="Y2" s="75"/>
      <c r="AF2" s="70"/>
    </row>
    <row r="3" spans="2:40" ht="13.75" customHeight="1">
      <c r="B3" s="6"/>
      <c r="C3" s="4"/>
      <c r="D3" s="4"/>
      <c r="E3" s="4"/>
      <c r="F3" s="7"/>
      <c r="G3" s="8"/>
      <c r="H3" s="7"/>
      <c r="I3" s="4"/>
      <c r="J3" s="4"/>
      <c r="K3" s="70"/>
      <c r="L3" s="4"/>
      <c r="M3" s="4"/>
      <c r="N3" s="4"/>
      <c r="O3" s="4"/>
      <c r="P3" s="4"/>
      <c r="T3" s="4"/>
      <c r="U3" s="4"/>
      <c r="V3" s="4"/>
      <c r="W3" s="4"/>
      <c r="X3" s="42"/>
      <c r="Y3" s="4"/>
      <c r="AF3" s="70"/>
    </row>
    <row r="4" spans="2:40" ht="16.3" thickBot="1">
      <c r="B4" s="82" t="s">
        <v>57</v>
      </c>
      <c r="C4" s="82"/>
      <c r="D4" s="82"/>
      <c r="E4" s="82"/>
      <c r="F4" s="82"/>
      <c r="G4" s="82"/>
      <c r="H4" s="82"/>
      <c r="I4" s="54"/>
      <c r="X4" s="11"/>
      <c r="Y4" s="10"/>
      <c r="AD4" s="12"/>
      <c r="AM4" s="9"/>
      <c r="AN4" s="13" t="s">
        <v>55</v>
      </c>
    </row>
    <row r="5" spans="2:40" s="57" customFormat="1" ht="13.75" customHeight="1" thickTop="1">
      <c r="B5" s="98" t="s">
        <v>1</v>
      </c>
      <c r="C5" s="84" t="s">
        <v>41</v>
      </c>
      <c r="D5" s="86" t="s">
        <v>2</v>
      </c>
      <c r="E5" s="100" t="s">
        <v>3</v>
      </c>
      <c r="F5" s="68"/>
      <c r="G5" s="68"/>
      <c r="H5" s="69"/>
      <c r="I5" s="84" t="s">
        <v>4</v>
      </c>
      <c r="J5" s="84" t="s">
        <v>5</v>
      </c>
      <c r="K5" s="84" t="s">
        <v>6</v>
      </c>
      <c r="L5" s="84" t="s">
        <v>25</v>
      </c>
      <c r="M5" s="84" t="s">
        <v>7</v>
      </c>
      <c r="N5" s="86" t="s">
        <v>8</v>
      </c>
      <c r="O5" s="84" t="s">
        <v>9</v>
      </c>
      <c r="P5" s="101" t="s">
        <v>10</v>
      </c>
      <c r="Q5" s="68"/>
      <c r="R5" s="84" t="s">
        <v>27</v>
      </c>
      <c r="S5" s="84" t="s">
        <v>46</v>
      </c>
      <c r="T5" s="84" t="s">
        <v>11</v>
      </c>
      <c r="U5" s="84" t="s">
        <v>28</v>
      </c>
      <c r="V5" s="84" t="s">
        <v>29</v>
      </c>
      <c r="W5" s="92" t="s">
        <v>47</v>
      </c>
      <c r="X5" s="90" t="s">
        <v>12</v>
      </c>
      <c r="Y5" s="84" t="s">
        <v>30</v>
      </c>
      <c r="Z5" s="92" t="s">
        <v>61</v>
      </c>
      <c r="AA5" s="69"/>
      <c r="AB5" s="92" t="s">
        <v>31</v>
      </c>
      <c r="AC5" s="84" t="s">
        <v>13</v>
      </c>
      <c r="AD5" s="84" t="s">
        <v>39</v>
      </c>
      <c r="AE5" s="84" t="s">
        <v>32</v>
      </c>
      <c r="AF5" s="84" t="s">
        <v>48</v>
      </c>
      <c r="AG5" s="84" t="s">
        <v>33</v>
      </c>
      <c r="AH5" s="95" t="s">
        <v>49</v>
      </c>
      <c r="AI5" s="84" t="s">
        <v>34</v>
      </c>
      <c r="AJ5" s="92" t="s">
        <v>14</v>
      </c>
      <c r="AK5" s="68"/>
      <c r="AL5" s="69"/>
      <c r="AM5" s="84" t="s">
        <v>37</v>
      </c>
      <c r="AN5" s="92" t="s">
        <v>38</v>
      </c>
    </row>
    <row r="6" spans="2:40" s="57" customFormat="1" ht="74.05" customHeight="1">
      <c r="B6" s="99"/>
      <c r="C6" s="85"/>
      <c r="D6" s="87"/>
      <c r="E6" s="94"/>
      <c r="F6" s="55" t="s">
        <v>23</v>
      </c>
      <c r="G6" s="55" t="s">
        <v>24</v>
      </c>
      <c r="H6" s="55" t="s">
        <v>45</v>
      </c>
      <c r="I6" s="85"/>
      <c r="J6" s="85"/>
      <c r="K6" s="85"/>
      <c r="L6" s="85"/>
      <c r="M6" s="85"/>
      <c r="N6" s="87"/>
      <c r="O6" s="85"/>
      <c r="P6" s="102"/>
      <c r="Q6" s="79" t="s">
        <v>26</v>
      </c>
      <c r="R6" s="85"/>
      <c r="S6" s="85"/>
      <c r="T6" s="85"/>
      <c r="U6" s="85"/>
      <c r="V6" s="85"/>
      <c r="W6" s="94"/>
      <c r="X6" s="91"/>
      <c r="Y6" s="85"/>
      <c r="Z6" s="93"/>
      <c r="AA6" s="55" t="s">
        <v>60</v>
      </c>
      <c r="AB6" s="93"/>
      <c r="AC6" s="85"/>
      <c r="AD6" s="85"/>
      <c r="AE6" s="85"/>
      <c r="AF6" s="85"/>
      <c r="AG6" s="85"/>
      <c r="AH6" s="96"/>
      <c r="AI6" s="85"/>
      <c r="AJ6" s="93"/>
      <c r="AK6" s="55" t="s">
        <v>35</v>
      </c>
      <c r="AL6" s="56" t="s">
        <v>36</v>
      </c>
      <c r="AM6" s="85"/>
      <c r="AN6" s="93"/>
    </row>
    <row r="7" spans="2:40" ht="13.75" customHeight="1">
      <c r="B7" s="14">
        <v>1949</v>
      </c>
      <c r="C7" s="21">
        <v>585328</v>
      </c>
      <c r="D7" s="19">
        <v>2969</v>
      </c>
      <c r="E7" s="19">
        <v>10349</v>
      </c>
      <c r="F7" s="22">
        <v>349</v>
      </c>
      <c r="G7" s="22">
        <v>2195</v>
      </c>
      <c r="H7" s="22">
        <v>292</v>
      </c>
      <c r="I7" s="19">
        <v>38251</v>
      </c>
      <c r="J7" s="19">
        <v>9486</v>
      </c>
      <c r="K7" s="26">
        <v>2932</v>
      </c>
      <c r="L7" s="28" t="s">
        <v>0</v>
      </c>
      <c r="M7" s="29">
        <v>274917</v>
      </c>
      <c r="N7" s="26">
        <v>58710</v>
      </c>
      <c r="O7" s="26">
        <v>17706</v>
      </c>
      <c r="P7" s="26">
        <v>30144</v>
      </c>
      <c r="Q7" s="26">
        <v>2461</v>
      </c>
      <c r="R7" s="26">
        <v>1429</v>
      </c>
      <c r="S7" s="26">
        <v>27619</v>
      </c>
      <c r="T7" s="26">
        <v>2971</v>
      </c>
      <c r="U7" s="26">
        <v>815</v>
      </c>
      <c r="V7" s="28" t="s">
        <v>0</v>
      </c>
      <c r="W7" s="76">
        <v>672</v>
      </c>
      <c r="X7" s="14">
        <v>1949</v>
      </c>
      <c r="Y7" s="28" t="s">
        <v>0</v>
      </c>
      <c r="Z7" s="28">
        <v>5431</v>
      </c>
      <c r="AA7" s="28" t="s">
        <v>0</v>
      </c>
      <c r="AB7" s="30">
        <v>4656</v>
      </c>
      <c r="AC7" s="27">
        <v>1015</v>
      </c>
      <c r="AD7" s="27">
        <v>9295</v>
      </c>
      <c r="AE7" s="27">
        <v>8220</v>
      </c>
      <c r="AF7" s="27">
        <v>297</v>
      </c>
      <c r="AG7" s="27">
        <v>3126</v>
      </c>
      <c r="AH7" s="27">
        <v>6820</v>
      </c>
      <c r="AI7" s="28" t="s">
        <v>0</v>
      </c>
      <c r="AJ7" s="27">
        <v>3493</v>
      </c>
      <c r="AK7" s="28">
        <v>42</v>
      </c>
      <c r="AL7" s="27">
        <v>3128</v>
      </c>
      <c r="AM7" s="30">
        <v>53541</v>
      </c>
      <c r="AN7" s="31" t="s">
        <v>0</v>
      </c>
    </row>
    <row r="8" spans="2:40" ht="13.75" customHeight="1">
      <c r="B8" s="14">
        <v>1950</v>
      </c>
      <c r="C8" s="21">
        <v>616723</v>
      </c>
      <c r="D8" s="19">
        <v>3076</v>
      </c>
      <c r="E8" s="19">
        <v>8941</v>
      </c>
      <c r="F8" s="22">
        <v>303</v>
      </c>
      <c r="G8" s="22">
        <v>1967</v>
      </c>
      <c r="H8" s="22">
        <v>248</v>
      </c>
      <c r="I8" s="19">
        <v>49188</v>
      </c>
      <c r="J8" s="19">
        <v>15140</v>
      </c>
      <c r="K8" s="26">
        <v>4483</v>
      </c>
      <c r="L8" s="28" t="s">
        <v>0</v>
      </c>
      <c r="M8" s="29">
        <v>272610</v>
      </c>
      <c r="N8" s="26">
        <v>76613</v>
      </c>
      <c r="O8" s="26">
        <v>21026</v>
      </c>
      <c r="P8" s="26">
        <v>38030</v>
      </c>
      <c r="Q8" s="26">
        <v>2793</v>
      </c>
      <c r="R8" s="26">
        <v>1632</v>
      </c>
      <c r="S8" s="26">
        <v>23191</v>
      </c>
      <c r="T8" s="26">
        <v>3738</v>
      </c>
      <c r="U8" s="26">
        <v>1121</v>
      </c>
      <c r="V8" s="28" t="s">
        <v>0</v>
      </c>
      <c r="W8" s="76">
        <v>1360</v>
      </c>
      <c r="X8" s="14">
        <v>1950</v>
      </c>
      <c r="Y8" s="28" t="s">
        <v>0</v>
      </c>
      <c r="Z8" s="28">
        <v>8954</v>
      </c>
      <c r="AA8" s="28" t="s">
        <v>0</v>
      </c>
      <c r="AB8" s="30">
        <v>4854</v>
      </c>
      <c r="AC8" s="27">
        <v>1324</v>
      </c>
      <c r="AD8" s="27">
        <v>9700</v>
      </c>
      <c r="AE8" s="27">
        <v>6681</v>
      </c>
      <c r="AF8" s="27">
        <v>396</v>
      </c>
      <c r="AG8" s="27">
        <v>3219</v>
      </c>
      <c r="AH8" s="27">
        <v>9356</v>
      </c>
      <c r="AI8" s="28" t="s">
        <v>0</v>
      </c>
      <c r="AJ8" s="27">
        <v>3634</v>
      </c>
      <c r="AK8" s="28">
        <v>52</v>
      </c>
      <c r="AL8" s="27">
        <v>3165</v>
      </c>
      <c r="AM8" s="30">
        <v>36953</v>
      </c>
      <c r="AN8" s="31" t="s">
        <v>0</v>
      </c>
    </row>
    <row r="9" spans="2:40" ht="13.75" customHeight="1">
      <c r="B9" s="14"/>
      <c r="C9" s="21"/>
      <c r="D9" s="19"/>
      <c r="E9" s="19"/>
      <c r="F9" s="22"/>
      <c r="G9" s="22"/>
      <c r="H9" s="22"/>
      <c r="I9" s="19"/>
      <c r="J9" s="19"/>
      <c r="K9" s="26"/>
      <c r="L9" s="28"/>
      <c r="M9" s="29"/>
      <c r="N9" s="26"/>
      <c r="O9" s="26"/>
      <c r="P9" s="26"/>
      <c r="Q9" s="26"/>
      <c r="R9" s="26"/>
      <c r="S9" s="26"/>
      <c r="T9" s="26"/>
      <c r="U9" s="26"/>
      <c r="V9" s="28"/>
      <c r="W9" s="76"/>
      <c r="X9" s="14"/>
      <c r="Y9" s="28"/>
      <c r="Z9" s="28"/>
      <c r="AA9" s="28"/>
      <c r="AB9" s="30"/>
      <c r="AC9" s="27"/>
      <c r="AD9" s="27"/>
      <c r="AE9" s="27"/>
      <c r="AF9" s="27"/>
      <c r="AG9" s="27"/>
      <c r="AH9" s="27"/>
      <c r="AI9" s="28"/>
      <c r="AJ9" s="27"/>
      <c r="AK9" s="28"/>
      <c r="AL9" s="27"/>
      <c r="AM9" s="30"/>
      <c r="AN9" s="31"/>
    </row>
    <row r="10" spans="2:40" ht="13.75" customHeight="1">
      <c r="B10" s="14">
        <v>1951</v>
      </c>
      <c r="C10" s="21">
        <v>619035</v>
      </c>
      <c r="D10" s="19">
        <v>3109</v>
      </c>
      <c r="E10" s="19">
        <v>7100</v>
      </c>
      <c r="F10" s="22">
        <v>243</v>
      </c>
      <c r="G10" s="22">
        <v>1736</v>
      </c>
      <c r="H10" s="22">
        <v>208</v>
      </c>
      <c r="I10" s="19">
        <v>51204</v>
      </c>
      <c r="J10" s="19">
        <v>15255</v>
      </c>
      <c r="K10" s="26">
        <v>3298</v>
      </c>
      <c r="L10" s="28" t="s">
        <v>0</v>
      </c>
      <c r="M10" s="29">
        <v>318716</v>
      </c>
      <c r="N10" s="26">
        <v>58110</v>
      </c>
      <c r="O10" s="26">
        <v>13527</v>
      </c>
      <c r="P10" s="26">
        <v>31015</v>
      </c>
      <c r="Q10" s="26">
        <v>3112</v>
      </c>
      <c r="R10" s="26">
        <v>874</v>
      </c>
      <c r="S10" s="26">
        <v>24876</v>
      </c>
      <c r="T10" s="26">
        <v>3489</v>
      </c>
      <c r="U10" s="26">
        <v>942</v>
      </c>
      <c r="V10" s="28" t="s">
        <v>0</v>
      </c>
      <c r="W10" s="76">
        <v>3111</v>
      </c>
      <c r="X10" s="14">
        <v>1951</v>
      </c>
      <c r="Y10" s="28" t="s">
        <v>0</v>
      </c>
      <c r="Z10" s="28">
        <v>12349</v>
      </c>
      <c r="AA10" s="28" t="s">
        <v>0</v>
      </c>
      <c r="AB10" s="30">
        <v>4308</v>
      </c>
      <c r="AC10" s="27">
        <v>1283</v>
      </c>
      <c r="AD10" s="27">
        <v>10502</v>
      </c>
      <c r="AE10" s="27">
        <v>4094</v>
      </c>
      <c r="AF10" s="27">
        <v>518</v>
      </c>
      <c r="AG10" s="27">
        <v>2545</v>
      </c>
      <c r="AH10" s="27">
        <v>8172</v>
      </c>
      <c r="AI10" s="28" t="s">
        <v>0</v>
      </c>
      <c r="AJ10" s="27">
        <v>3085</v>
      </c>
      <c r="AK10" s="28">
        <v>41</v>
      </c>
      <c r="AL10" s="27">
        <v>2614</v>
      </c>
      <c r="AM10" s="30">
        <v>27592</v>
      </c>
      <c r="AN10" s="31" t="s">
        <v>0</v>
      </c>
    </row>
    <row r="11" spans="2:40" ht="13.75" customHeight="1">
      <c r="B11" s="14">
        <v>1952</v>
      </c>
      <c r="C11" s="21">
        <v>575852</v>
      </c>
      <c r="D11" s="19">
        <v>3061</v>
      </c>
      <c r="E11" s="19">
        <v>6463</v>
      </c>
      <c r="F11" s="22">
        <v>267</v>
      </c>
      <c r="G11" s="22">
        <v>1832</v>
      </c>
      <c r="H11" s="22">
        <v>173</v>
      </c>
      <c r="I11" s="19">
        <v>56194</v>
      </c>
      <c r="J11" s="19">
        <v>17567</v>
      </c>
      <c r="K11" s="26">
        <v>3471</v>
      </c>
      <c r="L11" s="28" t="s">
        <v>0</v>
      </c>
      <c r="M11" s="29">
        <v>274332</v>
      </c>
      <c r="N11" s="26">
        <v>61330</v>
      </c>
      <c r="O11" s="26">
        <v>13010</v>
      </c>
      <c r="P11" s="26">
        <v>29963</v>
      </c>
      <c r="Q11" s="26">
        <v>2727</v>
      </c>
      <c r="R11" s="26">
        <v>736</v>
      </c>
      <c r="S11" s="26">
        <v>20461</v>
      </c>
      <c r="T11" s="26">
        <v>4020</v>
      </c>
      <c r="U11" s="26">
        <v>920</v>
      </c>
      <c r="V11" s="28" t="s">
        <v>0</v>
      </c>
      <c r="W11" s="76">
        <v>3143</v>
      </c>
      <c r="X11" s="14">
        <v>1952</v>
      </c>
      <c r="Y11" s="28" t="s">
        <v>0</v>
      </c>
      <c r="Z11" s="28">
        <v>18331</v>
      </c>
      <c r="AA11" s="28" t="s">
        <v>0</v>
      </c>
      <c r="AB11" s="30">
        <v>4446</v>
      </c>
      <c r="AC11" s="27">
        <v>1541</v>
      </c>
      <c r="AD11" s="27">
        <v>9928</v>
      </c>
      <c r="AE11" s="27">
        <v>2408</v>
      </c>
      <c r="AF11" s="27">
        <v>495</v>
      </c>
      <c r="AG11" s="27">
        <v>2534</v>
      </c>
      <c r="AH11" s="27">
        <v>7973</v>
      </c>
      <c r="AI11" s="28" t="s">
        <v>0</v>
      </c>
      <c r="AJ11" s="27">
        <v>2440</v>
      </c>
      <c r="AK11" s="28">
        <v>25</v>
      </c>
      <c r="AL11" s="27">
        <v>2204</v>
      </c>
      <c r="AM11" s="30">
        <v>17925</v>
      </c>
      <c r="AN11" s="31" t="s">
        <v>0</v>
      </c>
    </row>
    <row r="12" spans="2:40" ht="13.75" customHeight="1">
      <c r="B12" s="14">
        <v>1953</v>
      </c>
      <c r="C12" s="21">
        <v>547550</v>
      </c>
      <c r="D12" s="19">
        <v>3090</v>
      </c>
      <c r="E12" s="19">
        <v>5419</v>
      </c>
      <c r="F12" s="22">
        <v>197</v>
      </c>
      <c r="G12" s="22">
        <v>1495</v>
      </c>
      <c r="H12" s="22">
        <v>150</v>
      </c>
      <c r="I12" s="19">
        <v>60681</v>
      </c>
      <c r="J12" s="19">
        <v>19638</v>
      </c>
      <c r="K12" s="26">
        <v>3590</v>
      </c>
      <c r="L12" s="28" t="s">
        <v>0</v>
      </c>
      <c r="M12" s="29">
        <v>243738</v>
      </c>
      <c r="N12" s="26">
        <v>61520</v>
      </c>
      <c r="O12" s="26">
        <v>11710</v>
      </c>
      <c r="P12" s="26">
        <v>29811</v>
      </c>
      <c r="Q12" s="26">
        <v>4188</v>
      </c>
      <c r="R12" s="26">
        <v>646</v>
      </c>
      <c r="S12" s="26">
        <v>16064</v>
      </c>
      <c r="T12" s="26">
        <v>3502</v>
      </c>
      <c r="U12" s="26">
        <v>1090</v>
      </c>
      <c r="V12" s="28" t="s">
        <v>0</v>
      </c>
      <c r="W12" s="76">
        <v>898</v>
      </c>
      <c r="X12" s="14">
        <v>1953</v>
      </c>
      <c r="Y12" s="28" t="s">
        <v>0</v>
      </c>
      <c r="Z12" s="28">
        <v>27843</v>
      </c>
      <c r="AA12" s="28" t="s">
        <v>0</v>
      </c>
      <c r="AB12" s="30">
        <v>4373</v>
      </c>
      <c r="AC12" s="27">
        <v>1324</v>
      </c>
      <c r="AD12" s="27">
        <v>11324</v>
      </c>
      <c r="AE12" s="27">
        <v>2860</v>
      </c>
      <c r="AF12" s="27">
        <v>414</v>
      </c>
      <c r="AG12" s="27">
        <v>2080</v>
      </c>
      <c r="AH12" s="27">
        <v>7869</v>
      </c>
      <c r="AI12" s="28" t="s">
        <v>0</v>
      </c>
      <c r="AJ12" s="27">
        <v>2403</v>
      </c>
      <c r="AK12" s="28">
        <v>37</v>
      </c>
      <c r="AL12" s="27">
        <v>2011</v>
      </c>
      <c r="AM12" s="30">
        <v>13700</v>
      </c>
      <c r="AN12" s="31" t="s">
        <v>0</v>
      </c>
    </row>
    <row r="13" spans="2:40" ht="13.75" customHeight="1">
      <c r="B13" s="14">
        <v>1954</v>
      </c>
      <c r="C13" s="21">
        <v>539789</v>
      </c>
      <c r="D13" s="19">
        <v>3356</v>
      </c>
      <c r="E13" s="19">
        <v>5856</v>
      </c>
      <c r="F13" s="22">
        <v>237</v>
      </c>
      <c r="G13" s="22">
        <v>1873</v>
      </c>
      <c r="H13" s="22">
        <v>189</v>
      </c>
      <c r="I13" s="19">
        <v>68863</v>
      </c>
      <c r="J13" s="19">
        <v>20887</v>
      </c>
      <c r="K13" s="26">
        <v>3813</v>
      </c>
      <c r="L13" s="28" t="s">
        <v>0</v>
      </c>
      <c r="M13" s="29">
        <v>235114</v>
      </c>
      <c r="N13" s="26">
        <v>53541</v>
      </c>
      <c r="O13" s="26">
        <v>14582</v>
      </c>
      <c r="P13" s="26">
        <v>25518</v>
      </c>
      <c r="Q13" s="26">
        <v>2545</v>
      </c>
      <c r="R13" s="26">
        <v>530</v>
      </c>
      <c r="S13" s="26">
        <v>11739</v>
      </c>
      <c r="T13" s="26">
        <v>4269</v>
      </c>
      <c r="U13" s="26">
        <v>1352</v>
      </c>
      <c r="V13" s="28" t="s">
        <v>0</v>
      </c>
      <c r="W13" s="76">
        <v>1152</v>
      </c>
      <c r="X13" s="14">
        <v>1954</v>
      </c>
      <c r="Y13" s="28" t="s">
        <v>0</v>
      </c>
      <c r="Z13" s="28">
        <v>36726</v>
      </c>
      <c r="AA13" s="28" t="s">
        <v>0</v>
      </c>
      <c r="AB13" s="30">
        <v>3945</v>
      </c>
      <c r="AC13" s="27">
        <v>1331</v>
      </c>
      <c r="AD13" s="27">
        <v>10499</v>
      </c>
      <c r="AE13" s="27">
        <v>2757</v>
      </c>
      <c r="AF13" s="27">
        <v>372</v>
      </c>
      <c r="AG13" s="27">
        <v>2000</v>
      </c>
      <c r="AH13" s="27">
        <v>7407</v>
      </c>
      <c r="AI13" s="28" t="s">
        <v>0</v>
      </c>
      <c r="AJ13" s="27">
        <v>2453</v>
      </c>
      <c r="AK13" s="28">
        <v>89</v>
      </c>
      <c r="AL13" s="27">
        <v>2148</v>
      </c>
      <c r="AM13" s="30">
        <v>10585</v>
      </c>
      <c r="AN13" s="31" t="s">
        <v>0</v>
      </c>
    </row>
    <row r="14" spans="2:40" ht="13.75" customHeight="1">
      <c r="B14" s="14">
        <v>1955</v>
      </c>
      <c r="C14" s="21">
        <v>558857</v>
      </c>
      <c r="D14" s="19">
        <v>3269</v>
      </c>
      <c r="E14" s="19">
        <v>6641</v>
      </c>
      <c r="F14" s="22">
        <v>212</v>
      </c>
      <c r="G14" s="22">
        <v>2446</v>
      </c>
      <c r="H14" s="22">
        <v>198</v>
      </c>
      <c r="I14" s="19">
        <v>79426</v>
      </c>
      <c r="J14" s="19">
        <v>23644</v>
      </c>
      <c r="K14" s="26">
        <v>4139</v>
      </c>
      <c r="L14" s="28" t="s">
        <v>0</v>
      </c>
      <c r="M14" s="29">
        <v>242500</v>
      </c>
      <c r="N14" s="26">
        <v>49345</v>
      </c>
      <c r="O14" s="26">
        <v>16534</v>
      </c>
      <c r="P14" s="26">
        <v>22224</v>
      </c>
      <c r="Q14" s="26">
        <v>2301</v>
      </c>
      <c r="R14" s="26">
        <v>368</v>
      </c>
      <c r="S14" s="26">
        <v>11456</v>
      </c>
      <c r="T14" s="26">
        <v>4580</v>
      </c>
      <c r="U14" s="26">
        <v>1618</v>
      </c>
      <c r="V14" s="28" t="s">
        <v>0</v>
      </c>
      <c r="W14" s="76">
        <v>1031</v>
      </c>
      <c r="X14" s="14">
        <v>1955</v>
      </c>
      <c r="Y14" s="28" t="s">
        <v>0</v>
      </c>
      <c r="Z14" s="28">
        <v>43377</v>
      </c>
      <c r="AA14" s="28" t="s">
        <v>0</v>
      </c>
      <c r="AB14" s="30">
        <v>3447</v>
      </c>
      <c r="AC14" s="27">
        <v>1245</v>
      </c>
      <c r="AD14" s="27">
        <v>9994</v>
      </c>
      <c r="AE14" s="27">
        <v>1526</v>
      </c>
      <c r="AF14" s="27">
        <v>447</v>
      </c>
      <c r="AG14" s="27">
        <v>2038</v>
      </c>
      <c r="AH14" s="27">
        <v>7490</v>
      </c>
      <c r="AI14" s="28" t="s">
        <v>0</v>
      </c>
      <c r="AJ14" s="27">
        <v>2439</v>
      </c>
      <c r="AK14" s="28">
        <v>105</v>
      </c>
      <c r="AL14" s="27">
        <v>2075</v>
      </c>
      <c r="AM14" s="30">
        <v>8709</v>
      </c>
      <c r="AN14" s="31" t="s">
        <v>0</v>
      </c>
    </row>
    <row r="15" spans="2:40" ht="13.75" customHeight="1">
      <c r="B15" s="14"/>
      <c r="C15" s="21"/>
      <c r="D15" s="19"/>
      <c r="E15" s="19"/>
      <c r="F15" s="22"/>
      <c r="G15" s="22"/>
      <c r="H15" s="22"/>
      <c r="I15" s="19"/>
      <c r="J15" s="19"/>
      <c r="K15" s="26"/>
      <c r="L15" s="28"/>
      <c r="M15" s="29"/>
      <c r="N15" s="26"/>
      <c r="O15" s="26"/>
      <c r="P15" s="26"/>
      <c r="Q15" s="26"/>
      <c r="R15" s="26"/>
      <c r="S15" s="26"/>
      <c r="T15" s="26"/>
      <c r="U15" s="26"/>
      <c r="V15" s="28"/>
      <c r="W15" s="76"/>
      <c r="X15" s="14"/>
      <c r="Y15" s="28"/>
      <c r="Z15" s="28"/>
      <c r="AA15" s="28"/>
      <c r="AB15" s="30"/>
      <c r="AC15" s="27"/>
      <c r="AD15" s="27"/>
      <c r="AE15" s="27"/>
      <c r="AF15" s="27"/>
      <c r="AG15" s="27"/>
      <c r="AH15" s="27"/>
      <c r="AI15" s="28"/>
      <c r="AJ15" s="27"/>
      <c r="AK15" s="28"/>
      <c r="AL15" s="27"/>
      <c r="AM15" s="30"/>
      <c r="AN15" s="31"/>
    </row>
    <row r="16" spans="2:40" ht="13.75" customHeight="1">
      <c r="B16" s="14">
        <v>1956</v>
      </c>
      <c r="C16" s="21">
        <v>527950</v>
      </c>
      <c r="D16" s="19">
        <v>2862</v>
      </c>
      <c r="E16" s="19">
        <v>5814</v>
      </c>
      <c r="F16" s="22">
        <v>227</v>
      </c>
      <c r="G16" s="22">
        <v>2130</v>
      </c>
      <c r="H16" s="22">
        <v>136</v>
      </c>
      <c r="I16" s="19">
        <v>81444</v>
      </c>
      <c r="J16" s="19">
        <v>28397</v>
      </c>
      <c r="K16" s="26">
        <v>4583</v>
      </c>
      <c r="L16" s="28" t="s">
        <v>0</v>
      </c>
      <c r="M16" s="29">
        <v>210671</v>
      </c>
      <c r="N16" s="26">
        <v>39055</v>
      </c>
      <c r="O16" s="26">
        <v>18005</v>
      </c>
      <c r="P16" s="26">
        <v>18770</v>
      </c>
      <c r="Q16" s="26">
        <v>2096</v>
      </c>
      <c r="R16" s="26">
        <v>323</v>
      </c>
      <c r="S16" s="26">
        <v>10435</v>
      </c>
      <c r="T16" s="26">
        <v>4467</v>
      </c>
      <c r="U16" s="26">
        <v>1455</v>
      </c>
      <c r="V16" s="28" t="s">
        <v>0</v>
      </c>
      <c r="W16" s="76">
        <v>1276</v>
      </c>
      <c r="X16" s="14">
        <v>1956</v>
      </c>
      <c r="Y16" s="28" t="s">
        <v>0</v>
      </c>
      <c r="Z16" s="28">
        <v>57428</v>
      </c>
      <c r="AA16" s="28" t="s">
        <v>0</v>
      </c>
      <c r="AB16" s="30">
        <v>2850</v>
      </c>
      <c r="AC16" s="27">
        <v>966</v>
      </c>
      <c r="AD16" s="27">
        <v>9014</v>
      </c>
      <c r="AE16" s="27">
        <v>1204</v>
      </c>
      <c r="AF16" s="27">
        <v>342</v>
      </c>
      <c r="AG16" s="27">
        <v>1871</v>
      </c>
      <c r="AH16" s="27">
        <v>6510</v>
      </c>
      <c r="AI16" s="28" t="s">
        <v>0</v>
      </c>
      <c r="AJ16" s="27">
        <v>2302</v>
      </c>
      <c r="AK16" s="28">
        <v>28</v>
      </c>
      <c r="AL16" s="27">
        <v>2108</v>
      </c>
      <c r="AM16" s="30">
        <v>8270</v>
      </c>
      <c r="AN16" s="31" t="s">
        <v>0</v>
      </c>
    </row>
    <row r="17" spans="2:40" ht="13.75" customHeight="1">
      <c r="B17" s="14">
        <v>1957</v>
      </c>
      <c r="C17" s="21">
        <v>544557</v>
      </c>
      <c r="D17" s="19">
        <v>2652</v>
      </c>
      <c r="E17" s="19">
        <v>5510</v>
      </c>
      <c r="F17" s="22">
        <v>144</v>
      </c>
      <c r="G17" s="22">
        <v>2136</v>
      </c>
      <c r="H17" s="22">
        <v>120</v>
      </c>
      <c r="I17" s="19">
        <v>86368</v>
      </c>
      <c r="J17" s="19">
        <v>32658</v>
      </c>
      <c r="K17" s="26">
        <v>4661</v>
      </c>
      <c r="L17" s="28" t="s">
        <v>0</v>
      </c>
      <c r="M17" s="29">
        <v>204358</v>
      </c>
      <c r="N17" s="26">
        <v>37570</v>
      </c>
      <c r="O17" s="26">
        <v>18723</v>
      </c>
      <c r="P17" s="26">
        <v>18115</v>
      </c>
      <c r="Q17" s="26">
        <v>1975</v>
      </c>
      <c r="R17" s="26">
        <v>352</v>
      </c>
      <c r="S17" s="26">
        <v>9707</v>
      </c>
      <c r="T17" s="26">
        <v>5370</v>
      </c>
      <c r="U17" s="26">
        <v>1575</v>
      </c>
      <c r="V17" s="28" t="s">
        <v>0</v>
      </c>
      <c r="W17" s="76">
        <v>1569</v>
      </c>
      <c r="X17" s="14">
        <v>1957</v>
      </c>
      <c r="Y17" s="28" t="s">
        <v>0</v>
      </c>
      <c r="Z17" s="28">
        <v>72957</v>
      </c>
      <c r="AA17" s="28" t="s">
        <v>0</v>
      </c>
      <c r="AB17" s="30">
        <v>2422</v>
      </c>
      <c r="AC17" s="27">
        <v>917</v>
      </c>
      <c r="AD17" s="27">
        <v>8790</v>
      </c>
      <c r="AE17" s="27">
        <v>1565</v>
      </c>
      <c r="AF17" s="27">
        <v>235</v>
      </c>
      <c r="AG17" s="27">
        <v>1826</v>
      </c>
      <c r="AH17" s="27">
        <v>6545</v>
      </c>
      <c r="AI17" s="28" t="s">
        <v>0</v>
      </c>
      <c r="AJ17" s="27">
        <v>2021</v>
      </c>
      <c r="AK17" s="28">
        <v>15</v>
      </c>
      <c r="AL17" s="27">
        <v>1900</v>
      </c>
      <c r="AM17" s="30">
        <v>7892</v>
      </c>
      <c r="AN17" s="31" t="s">
        <v>0</v>
      </c>
    </row>
    <row r="18" spans="2:40" ht="13.75" customHeight="1">
      <c r="B18" s="14">
        <v>1958</v>
      </c>
      <c r="C18" s="21">
        <v>545272</v>
      </c>
      <c r="D18" s="19">
        <v>2906</v>
      </c>
      <c r="E18" s="19">
        <v>6113</v>
      </c>
      <c r="F18" s="22">
        <v>162</v>
      </c>
      <c r="G18" s="22">
        <v>2359</v>
      </c>
      <c r="H18" s="22">
        <v>158</v>
      </c>
      <c r="I18" s="19">
        <v>90414</v>
      </c>
      <c r="J18" s="19">
        <v>39406</v>
      </c>
      <c r="K18" s="26">
        <v>5129</v>
      </c>
      <c r="L18" s="29">
        <v>296</v>
      </c>
      <c r="M18" s="29">
        <v>176851</v>
      </c>
      <c r="N18" s="26">
        <v>35843</v>
      </c>
      <c r="O18" s="26">
        <v>24250</v>
      </c>
      <c r="P18" s="26">
        <v>15311</v>
      </c>
      <c r="Q18" s="26">
        <v>1801</v>
      </c>
      <c r="R18" s="26">
        <v>353</v>
      </c>
      <c r="S18" s="26">
        <v>7431</v>
      </c>
      <c r="T18" s="26">
        <v>8569</v>
      </c>
      <c r="U18" s="26">
        <v>1962</v>
      </c>
      <c r="V18" s="28" t="s">
        <v>0</v>
      </c>
      <c r="W18" s="76">
        <v>1392</v>
      </c>
      <c r="X18" s="14">
        <v>1958</v>
      </c>
      <c r="Y18" s="28" t="s">
        <v>0</v>
      </c>
      <c r="Z18" s="28">
        <v>88060</v>
      </c>
      <c r="AA18" s="28" t="s">
        <v>0</v>
      </c>
      <c r="AB18" s="30">
        <v>2149</v>
      </c>
      <c r="AC18" s="27">
        <v>993</v>
      </c>
      <c r="AD18" s="27">
        <v>8069</v>
      </c>
      <c r="AE18" s="27">
        <v>1191</v>
      </c>
      <c r="AF18" s="27">
        <v>145</v>
      </c>
      <c r="AG18" s="27">
        <v>1883</v>
      </c>
      <c r="AH18" s="27">
        <v>6954</v>
      </c>
      <c r="AI18" s="28" t="s">
        <v>0</v>
      </c>
      <c r="AJ18" s="27">
        <v>1906</v>
      </c>
      <c r="AK18" s="28">
        <v>23</v>
      </c>
      <c r="AL18" s="27">
        <v>1788</v>
      </c>
      <c r="AM18" s="30">
        <v>7123</v>
      </c>
      <c r="AN18" s="31" t="s">
        <v>0</v>
      </c>
    </row>
    <row r="19" spans="2:40" ht="13.75" customHeight="1">
      <c r="B19" s="14">
        <v>1959</v>
      </c>
      <c r="C19" s="21">
        <v>557073</v>
      </c>
      <c r="D19" s="19">
        <v>2965</v>
      </c>
      <c r="E19" s="19">
        <v>5764</v>
      </c>
      <c r="F19" s="22">
        <v>189</v>
      </c>
      <c r="G19" s="22">
        <v>2326</v>
      </c>
      <c r="H19" s="22">
        <v>157</v>
      </c>
      <c r="I19" s="19">
        <v>88756</v>
      </c>
      <c r="J19" s="19">
        <v>40367</v>
      </c>
      <c r="K19" s="26">
        <v>4909</v>
      </c>
      <c r="L19" s="29">
        <v>400</v>
      </c>
      <c r="M19" s="29">
        <v>181543</v>
      </c>
      <c r="N19" s="26">
        <v>31891</v>
      </c>
      <c r="O19" s="26">
        <v>25089</v>
      </c>
      <c r="P19" s="26">
        <v>14221</v>
      </c>
      <c r="Q19" s="26">
        <v>2471</v>
      </c>
      <c r="R19" s="26">
        <v>275</v>
      </c>
      <c r="S19" s="26">
        <v>8186</v>
      </c>
      <c r="T19" s="26">
        <v>8230</v>
      </c>
      <c r="U19" s="26">
        <v>1980</v>
      </c>
      <c r="V19" s="28" t="s">
        <v>0</v>
      </c>
      <c r="W19" s="76">
        <v>1676</v>
      </c>
      <c r="X19" s="14">
        <v>1959</v>
      </c>
      <c r="Y19" s="28" t="s">
        <v>0</v>
      </c>
      <c r="Z19" s="28">
        <v>102175</v>
      </c>
      <c r="AA19" s="28" t="s">
        <v>0</v>
      </c>
      <c r="AB19" s="30">
        <v>2194</v>
      </c>
      <c r="AC19" s="27">
        <v>966</v>
      </c>
      <c r="AD19" s="27">
        <v>7730</v>
      </c>
      <c r="AE19" s="27">
        <v>833</v>
      </c>
      <c r="AF19" s="27">
        <v>115</v>
      </c>
      <c r="AG19" s="27">
        <v>1986</v>
      </c>
      <c r="AH19" s="27">
        <v>6727</v>
      </c>
      <c r="AI19" s="27">
        <v>6006</v>
      </c>
      <c r="AJ19" s="27">
        <v>2070</v>
      </c>
      <c r="AK19" s="28">
        <v>10</v>
      </c>
      <c r="AL19" s="27">
        <v>1978</v>
      </c>
      <c r="AM19" s="30">
        <v>5963</v>
      </c>
      <c r="AN19" s="31" t="s">
        <v>0</v>
      </c>
    </row>
    <row r="20" spans="2:40" ht="13.75" customHeight="1">
      <c r="B20" s="14">
        <v>1960</v>
      </c>
      <c r="C20" s="21">
        <v>561464</v>
      </c>
      <c r="D20" s="19">
        <v>2844</v>
      </c>
      <c r="E20" s="19">
        <v>5560</v>
      </c>
      <c r="F20" s="22">
        <v>160</v>
      </c>
      <c r="G20" s="22">
        <v>2239</v>
      </c>
      <c r="H20" s="22">
        <v>178</v>
      </c>
      <c r="I20" s="19">
        <v>83449</v>
      </c>
      <c r="J20" s="19">
        <v>38445</v>
      </c>
      <c r="K20" s="26">
        <v>4388</v>
      </c>
      <c r="L20" s="29">
        <v>568</v>
      </c>
      <c r="M20" s="29">
        <v>180899</v>
      </c>
      <c r="N20" s="26">
        <v>28743</v>
      </c>
      <c r="O20" s="26">
        <v>25268</v>
      </c>
      <c r="P20" s="26">
        <v>12345</v>
      </c>
      <c r="Q20" s="26">
        <v>1773</v>
      </c>
      <c r="R20" s="26">
        <v>241</v>
      </c>
      <c r="S20" s="26">
        <v>8352</v>
      </c>
      <c r="T20" s="26">
        <v>8080</v>
      </c>
      <c r="U20" s="26">
        <v>2096</v>
      </c>
      <c r="V20" s="28" t="s">
        <v>0</v>
      </c>
      <c r="W20" s="76">
        <v>1942</v>
      </c>
      <c r="X20" s="14">
        <v>1960</v>
      </c>
      <c r="Y20" s="28" t="s">
        <v>0</v>
      </c>
      <c r="Z20" s="28">
        <v>118937</v>
      </c>
      <c r="AA20" s="28" t="s">
        <v>0</v>
      </c>
      <c r="AB20" s="30">
        <v>2087</v>
      </c>
      <c r="AC20" s="27">
        <v>969</v>
      </c>
      <c r="AD20" s="27">
        <v>8476</v>
      </c>
      <c r="AE20" s="27">
        <v>1246</v>
      </c>
      <c r="AF20" s="27">
        <v>133</v>
      </c>
      <c r="AG20" s="27">
        <v>2120</v>
      </c>
      <c r="AH20" s="27">
        <v>6405</v>
      </c>
      <c r="AI20" s="27">
        <v>5761</v>
      </c>
      <c r="AJ20" s="27">
        <v>2060</v>
      </c>
      <c r="AK20" s="28">
        <v>22</v>
      </c>
      <c r="AL20" s="27">
        <v>1949</v>
      </c>
      <c r="AM20" s="30">
        <v>6051</v>
      </c>
      <c r="AN20" s="31" t="s">
        <v>0</v>
      </c>
    </row>
    <row r="21" spans="2:40" ht="13.75" customHeight="1">
      <c r="B21" s="14"/>
      <c r="C21" s="21"/>
      <c r="D21" s="19"/>
      <c r="E21" s="19"/>
      <c r="F21" s="22"/>
      <c r="G21" s="22"/>
      <c r="H21" s="22"/>
      <c r="I21" s="19"/>
      <c r="J21" s="19"/>
      <c r="K21" s="26"/>
      <c r="L21" s="29"/>
      <c r="M21" s="29"/>
      <c r="N21" s="26"/>
      <c r="O21" s="26"/>
      <c r="P21" s="26"/>
      <c r="Q21" s="26"/>
      <c r="R21" s="26"/>
      <c r="S21" s="26"/>
      <c r="T21" s="26"/>
      <c r="U21" s="26"/>
      <c r="V21" s="28"/>
      <c r="W21" s="76"/>
      <c r="X21" s="14"/>
      <c r="Y21" s="28"/>
      <c r="Z21" s="28"/>
      <c r="AA21" s="28"/>
      <c r="AB21" s="30"/>
      <c r="AC21" s="27"/>
      <c r="AD21" s="27"/>
      <c r="AE21" s="27"/>
      <c r="AF21" s="27"/>
      <c r="AG21" s="27"/>
      <c r="AH21" s="27"/>
      <c r="AI21" s="27"/>
      <c r="AJ21" s="27"/>
      <c r="AK21" s="28"/>
      <c r="AL21" s="27"/>
      <c r="AM21" s="30"/>
      <c r="AN21" s="31"/>
    </row>
    <row r="22" spans="2:40" ht="13.75" customHeight="1">
      <c r="B22" s="14">
        <v>1961</v>
      </c>
      <c r="C22" s="21">
        <v>581314</v>
      </c>
      <c r="D22" s="19">
        <v>2921</v>
      </c>
      <c r="E22" s="19">
        <v>4974</v>
      </c>
      <c r="F22" s="22">
        <v>106</v>
      </c>
      <c r="G22" s="22">
        <v>2230</v>
      </c>
      <c r="H22" s="22">
        <v>178</v>
      </c>
      <c r="I22" s="19">
        <v>85056</v>
      </c>
      <c r="J22" s="19">
        <v>39648</v>
      </c>
      <c r="K22" s="26">
        <v>4548</v>
      </c>
      <c r="L22" s="29">
        <v>558</v>
      </c>
      <c r="M22" s="29">
        <v>187372</v>
      </c>
      <c r="N22" s="26">
        <v>26881</v>
      </c>
      <c r="O22" s="26">
        <v>26099</v>
      </c>
      <c r="P22" s="26">
        <v>11682</v>
      </c>
      <c r="Q22" s="26">
        <v>1748</v>
      </c>
      <c r="R22" s="26">
        <v>295</v>
      </c>
      <c r="S22" s="26">
        <v>8016</v>
      </c>
      <c r="T22" s="26">
        <v>8123</v>
      </c>
      <c r="U22" s="26">
        <v>2369</v>
      </c>
      <c r="V22" s="28" t="s">
        <v>0</v>
      </c>
      <c r="W22" s="76">
        <v>1930</v>
      </c>
      <c r="X22" s="14">
        <v>1961</v>
      </c>
      <c r="Y22" s="28" t="s">
        <v>0</v>
      </c>
      <c r="Z22" s="28">
        <v>129728</v>
      </c>
      <c r="AA22" s="28" t="s">
        <v>0</v>
      </c>
      <c r="AB22" s="30">
        <v>1959</v>
      </c>
      <c r="AC22" s="27">
        <v>925</v>
      </c>
      <c r="AD22" s="27">
        <v>8998</v>
      </c>
      <c r="AE22" s="27">
        <v>1721</v>
      </c>
      <c r="AF22" s="27">
        <v>169</v>
      </c>
      <c r="AG22" s="27">
        <v>2178</v>
      </c>
      <c r="AH22" s="27">
        <v>6175</v>
      </c>
      <c r="AI22" s="27">
        <v>5550</v>
      </c>
      <c r="AJ22" s="27">
        <v>2141</v>
      </c>
      <c r="AK22" s="28">
        <v>25</v>
      </c>
      <c r="AL22" s="27">
        <v>2044</v>
      </c>
      <c r="AM22" s="30">
        <v>7032</v>
      </c>
      <c r="AN22" s="31" t="s">
        <v>0</v>
      </c>
    </row>
    <row r="23" spans="2:40" ht="13.75" customHeight="1">
      <c r="B23" s="14">
        <v>1962</v>
      </c>
      <c r="C23" s="21">
        <v>569866</v>
      </c>
      <c r="D23" s="19">
        <v>2503</v>
      </c>
      <c r="E23" s="19">
        <v>4541</v>
      </c>
      <c r="F23" s="22">
        <v>97</v>
      </c>
      <c r="G23" s="22">
        <v>2063</v>
      </c>
      <c r="H23" s="22">
        <v>113</v>
      </c>
      <c r="I23" s="19">
        <v>79202</v>
      </c>
      <c r="J23" s="19">
        <v>38488</v>
      </c>
      <c r="K23" s="26">
        <v>4227</v>
      </c>
      <c r="L23" s="29">
        <v>701</v>
      </c>
      <c r="M23" s="29">
        <v>183921</v>
      </c>
      <c r="N23" s="26">
        <v>23337</v>
      </c>
      <c r="O23" s="26">
        <v>25333</v>
      </c>
      <c r="P23" s="26">
        <v>9458</v>
      </c>
      <c r="Q23" s="26">
        <v>1453</v>
      </c>
      <c r="R23" s="26">
        <v>270</v>
      </c>
      <c r="S23" s="26">
        <v>6288</v>
      </c>
      <c r="T23" s="26">
        <v>7570</v>
      </c>
      <c r="U23" s="26">
        <v>2366</v>
      </c>
      <c r="V23" s="28" t="s">
        <v>0</v>
      </c>
      <c r="W23" s="76">
        <v>2068</v>
      </c>
      <c r="X23" s="14">
        <v>1962</v>
      </c>
      <c r="Y23" s="28" t="s">
        <v>0</v>
      </c>
      <c r="Z23" s="28">
        <v>139713</v>
      </c>
      <c r="AA23" s="28" t="s">
        <v>0</v>
      </c>
      <c r="AB23" s="30">
        <v>1743</v>
      </c>
      <c r="AC23" s="27">
        <v>758</v>
      </c>
      <c r="AD23" s="27">
        <v>8957</v>
      </c>
      <c r="AE23" s="27">
        <v>1356</v>
      </c>
      <c r="AF23" s="27">
        <v>230</v>
      </c>
      <c r="AG23" s="27">
        <v>1936</v>
      </c>
      <c r="AH23" s="27">
        <v>6045</v>
      </c>
      <c r="AI23" s="27">
        <v>5068</v>
      </c>
      <c r="AJ23" s="27">
        <v>2024</v>
      </c>
      <c r="AK23" s="28">
        <v>32</v>
      </c>
      <c r="AL23" s="27">
        <v>1919</v>
      </c>
      <c r="AM23" s="30">
        <v>7343</v>
      </c>
      <c r="AN23" s="31" t="s">
        <v>0</v>
      </c>
    </row>
    <row r="24" spans="2:40" ht="13.75" customHeight="1">
      <c r="B24" s="14">
        <v>1963</v>
      </c>
      <c r="C24" s="21">
        <v>606649</v>
      </c>
      <c r="D24" s="19">
        <v>2452</v>
      </c>
      <c r="E24" s="19">
        <v>4200</v>
      </c>
      <c r="F24" s="22">
        <v>86</v>
      </c>
      <c r="G24" s="22">
        <v>1717</v>
      </c>
      <c r="H24" s="22">
        <v>128</v>
      </c>
      <c r="I24" s="19">
        <v>73612</v>
      </c>
      <c r="J24" s="19">
        <v>41702</v>
      </c>
      <c r="K24" s="26">
        <v>4470</v>
      </c>
      <c r="L24" s="29">
        <v>939</v>
      </c>
      <c r="M24" s="29">
        <v>187065</v>
      </c>
      <c r="N24" s="26">
        <v>21441</v>
      </c>
      <c r="O24" s="26">
        <v>24289</v>
      </c>
      <c r="P24" s="26">
        <v>8006</v>
      </c>
      <c r="Q24" s="26">
        <v>1326</v>
      </c>
      <c r="R24" s="26">
        <v>223</v>
      </c>
      <c r="S24" s="26">
        <v>5447</v>
      </c>
      <c r="T24" s="26">
        <v>7579</v>
      </c>
      <c r="U24" s="26">
        <v>3374</v>
      </c>
      <c r="V24" s="28" t="s">
        <v>0</v>
      </c>
      <c r="W24" s="76">
        <v>1831</v>
      </c>
      <c r="X24" s="14">
        <v>1963</v>
      </c>
      <c r="Y24" s="28" t="s">
        <v>0</v>
      </c>
      <c r="Z24" s="28">
        <v>181176</v>
      </c>
      <c r="AA24" s="28" t="s">
        <v>0</v>
      </c>
      <c r="AB24" s="30">
        <v>1627</v>
      </c>
      <c r="AC24" s="27">
        <v>936</v>
      </c>
      <c r="AD24" s="27">
        <v>7986</v>
      </c>
      <c r="AE24" s="27">
        <v>1630</v>
      </c>
      <c r="AF24" s="27">
        <v>295</v>
      </c>
      <c r="AG24" s="27">
        <v>1785</v>
      </c>
      <c r="AH24" s="27">
        <v>6274</v>
      </c>
      <c r="AI24" s="27">
        <v>4893</v>
      </c>
      <c r="AJ24" s="27">
        <v>1955</v>
      </c>
      <c r="AK24" s="28">
        <v>22</v>
      </c>
      <c r="AL24" s="27">
        <v>1836</v>
      </c>
      <c r="AM24" s="30">
        <v>7530</v>
      </c>
      <c r="AN24" s="31" t="s">
        <v>0</v>
      </c>
    </row>
    <row r="25" spans="2:40" ht="13.75" customHeight="1">
      <c r="B25" s="14">
        <v>1964</v>
      </c>
      <c r="C25" s="21">
        <v>678522</v>
      </c>
      <c r="D25" s="19">
        <v>2501</v>
      </c>
      <c r="E25" s="19">
        <v>4019</v>
      </c>
      <c r="F25" s="22">
        <v>98</v>
      </c>
      <c r="G25" s="22">
        <v>1801</v>
      </c>
      <c r="H25" s="22">
        <v>152</v>
      </c>
      <c r="I25" s="19">
        <v>76791</v>
      </c>
      <c r="J25" s="19">
        <v>45238</v>
      </c>
      <c r="K25" s="26">
        <v>5035</v>
      </c>
      <c r="L25" s="29">
        <v>888</v>
      </c>
      <c r="M25" s="29">
        <v>193931</v>
      </c>
      <c r="N25" s="26">
        <v>22811</v>
      </c>
      <c r="O25" s="26">
        <v>24824</v>
      </c>
      <c r="P25" s="26">
        <v>8619</v>
      </c>
      <c r="Q25" s="26">
        <v>1387</v>
      </c>
      <c r="R25" s="26">
        <v>280</v>
      </c>
      <c r="S25" s="26">
        <v>5610</v>
      </c>
      <c r="T25" s="26">
        <v>8384</v>
      </c>
      <c r="U25" s="26">
        <v>3637</v>
      </c>
      <c r="V25" s="28" t="s">
        <v>0</v>
      </c>
      <c r="W25" s="76">
        <v>2207</v>
      </c>
      <c r="X25" s="14">
        <v>1964</v>
      </c>
      <c r="Y25" s="28" t="s">
        <v>0</v>
      </c>
      <c r="Z25" s="28">
        <v>228680</v>
      </c>
      <c r="AA25" s="28" t="s">
        <v>0</v>
      </c>
      <c r="AB25" s="30">
        <v>1520</v>
      </c>
      <c r="AC25" s="27">
        <v>772</v>
      </c>
      <c r="AD25" s="27">
        <v>7950</v>
      </c>
      <c r="AE25" s="27">
        <v>2040</v>
      </c>
      <c r="AF25" s="27">
        <v>263</v>
      </c>
      <c r="AG25" s="27">
        <v>1826</v>
      </c>
      <c r="AH25" s="27">
        <v>6877</v>
      </c>
      <c r="AI25" s="27">
        <v>4637</v>
      </c>
      <c r="AJ25" s="27">
        <v>2101</v>
      </c>
      <c r="AK25" s="28">
        <v>16</v>
      </c>
      <c r="AL25" s="27">
        <v>2034</v>
      </c>
      <c r="AM25" s="30">
        <v>12669</v>
      </c>
      <c r="AN25" s="31" t="s">
        <v>0</v>
      </c>
    </row>
    <row r="26" spans="2:40" ht="13.75" customHeight="1">
      <c r="B26" s="14">
        <v>1965</v>
      </c>
      <c r="C26" s="21">
        <v>706827</v>
      </c>
      <c r="D26" s="19">
        <v>2379</v>
      </c>
      <c r="E26" s="19">
        <v>4106</v>
      </c>
      <c r="F26" s="22">
        <v>105</v>
      </c>
      <c r="G26" s="22">
        <v>1813</v>
      </c>
      <c r="H26" s="22">
        <v>152</v>
      </c>
      <c r="I26" s="19">
        <v>73802</v>
      </c>
      <c r="J26" s="19">
        <v>45029</v>
      </c>
      <c r="K26" s="26">
        <v>4603</v>
      </c>
      <c r="L26" s="29">
        <v>471</v>
      </c>
      <c r="M26" s="29">
        <v>188821</v>
      </c>
      <c r="N26" s="26">
        <v>22428</v>
      </c>
      <c r="O26" s="26">
        <v>21784</v>
      </c>
      <c r="P26" s="26">
        <v>8044</v>
      </c>
      <c r="Q26" s="26">
        <v>1305</v>
      </c>
      <c r="R26" s="26">
        <v>288</v>
      </c>
      <c r="S26" s="26">
        <v>5096</v>
      </c>
      <c r="T26" s="26">
        <v>8444</v>
      </c>
      <c r="U26" s="26">
        <v>4156</v>
      </c>
      <c r="V26" s="28" t="s">
        <v>0</v>
      </c>
      <c r="W26" s="76">
        <v>3084</v>
      </c>
      <c r="X26" s="14">
        <v>1965</v>
      </c>
      <c r="Y26" s="28" t="s">
        <v>0</v>
      </c>
      <c r="Z26" s="28">
        <v>266264</v>
      </c>
      <c r="AA26" s="28" t="s">
        <v>0</v>
      </c>
      <c r="AB26" s="30">
        <v>1330</v>
      </c>
      <c r="AC26" s="27">
        <v>729</v>
      </c>
      <c r="AD26" s="27">
        <v>8466</v>
      </c>
      <c r="AE26" s="27">
        <v>1884</v>
      </c>
      <c r="AF26" s="27">
        <v>240</v>
      </c>
      <c r="AG26" s="27">
        <v>1955</v>
      </c>
      <c r="AH26" s="27">
        <v>6559</v>
      </c>
      <c r="AI26" s="27">
        <v>4145</v>
      </c>
      <c r="AJ26" s="27">
        <v>2110</v>
      </c>
      <c r="AK26" s="28">
        <v>6</v>
      </c>
      <c r="AL26" s="27">
        <v>2041</v>
      </c>
      <c r="AM26" s="30">
        <v>15900</v>
      </c>
      <c r="AN26" s="31" t="s">
        <v>0</v>
      </c>
    </row>
    <row r="27" spans="2:40" ht="13.75" customHeight="1">
      <c r="B27" s="14"/>
      <c r="C27" s="21"/>
      <c r="D27" s="19"/>
      <c r="E27" s="19"/>
      <c r="F27" s="22"/>
      <c r="G27" s="22"/>
      <c r="H27" s="22"/>
      <c r="I27" s="19"/>
      <c r="J27" s="19"/>
      <c r="K27" s="26"/>
      <c r="L27" s="29"/>
      <c r="M27" s="29"/>
      <c r="N27" s="26"/>
      <c r="O27" s="26"/>
      <c r="P27" s="26"/>
      <c r="Q27" s="26"/>
      <c r="R27" s="26"/>
      <c r="S27" s="26"/>
      <c r="T27" s="26"/>
      <c r="U27" s="26"/>
      <c r="V27" s="28"/>
      <c r="W27" s="76"/>
      <c r="X27" s="14"/>
      <c r="Y27" s="28"/>
      <c r="Z27" s="28"/>
      <c r="AA27" s="27"/>
      <c r="AB27" s="30"/>
      <c r="AC27" s="27"/>
      <c r="AD27" s="27"/>
      <c r="AE27" s="27"/>
      <c r="AF27" s="27"/>
      <c r="AG27" s="27"/>
      <c r="AH27" s="27"/>
      <c r="AI27" s="27"/>
      <c r="AJ27" s="27"/>
      <c r="AK27" s="28"/>
      <c r="AL27" s="27"/>
      <c r="AM27" s="30"/>
      <c r="AN27" s="31"/>
    </row>
    <row r="28" spans="2:40" ht="13.75" customHeight="1">
      <c r="B28" s="14">
        <v>1966</v>
      </c>
      <c r="C28" s="21">
        <v>740055</v>
      </c>
      <c r="D28" s="19">
        <v>2278</v>
      </c>
      <c r="E28" s="19">
        <v>3799</v>
      </c>
      <c r="F28" s="22">
        <v>125</v>
      </c>
      <c r="G28" s="22">
        <v>1707</v>
      </c>
      <c r="H28" s="22">
        <v>143</v>
      </c>
      <c r="I28" s="19">
        <v>74222</v>
      </c>
      <c r="J28" s="19">
        <v>45352</v>
      </c>
      <c r="K28" s="26">
        <v>4320</v>
      </c>
      <c r="L28" s="29">
        <v>787</v>
      </c>
      <c r="M28" s="29">
        <v>184432</v>
      </c>
      <c r="N28" s="26">
        <v>22075</v>
      </c>
      <c r="O28" s="26">
        <v>18968</v>
      </c>
      <c r="P28" s="26">
        <v>8012</v>
      </c>
      <c r="Q28" s="26">
        <v>1494</v>
      </c>
      <c r="R28" s="26">
        <v>296</v>
      </c>
      <c r="S28" s="26">
        <v>4793</v>
      </c>
      <c r="T28" s="26">
        <v>8210</v>
      </c>
      <c r="U28" s="26">
        <v>2167</v>
      </c>
      <c r="V28" s="28" t="s">
        <v>0</v>
      </c>
      <c r="W28" s="76">
        <v>5502</v>
      </c>
      <c r="X28" s="14">
        <v>1966</v>
      </c>
      <c r="Y28" s="28" t="s">
        <v>0</v>
      </c>
      <c r="Z28" s="28">
        <v>308731</v>
      </c>
      <c r="AA28" s="27">
        <v>306510</v>
      </c>
      <c r="AB28" s="30">
        <v>1166</v>
      </c>
      <c r="AC28" s="27">
        <v>700</v>
      </c>
      <c r="AD28" s="27">
        <v>6940</v>
      </c>
      <c r="AE28" s="27">
        <v>1813</v>
      </c>
      <c r="AF28" s="27">
        <v>258</v>
      </c>
      <c r="AG28" s="27">
        <v>2069</v>
      </c>
      <c r="AH28" s="27">
        <v>6740</v>
      </c>
      <c r="AI28" s="27">
        <v>3780</v>
      </c>
      <c r="AJ28" s="27">
        <v>2212</v>
      </c>
      <c r="AK28" s="28">
        <v>20</v>
      </c>
      <c r="AL28" s="27">
        <v>2112</v>
      </c>
      <c r="AM28" s="30">
        <v>15541</v>
      </c>
      <c r="AN28" s="77">
        <v>462</v>
      </c>
    </row>
    <row r="29" spans="2:40" ht="13.75" customHeight="1">
      <c r="B29" s="14">
        <v>1967</v>
      </c>
      <c r="C29" s="21">
        <v>802578</v>
      </c>
      <c r="D29" s="19">
        <v>2225</v>
      </c>
      <c r="E29" s="19">
        <v>3143</v>
      </c>
      <c r="F29" s="22">
        <v>98</v>
      </c>
      <c r="G29" s="22">
        <v>1508</v>
      </c>
      <c r="H29" s="22">
        <v>160</v>
      </c>
      <c r="I29" s="19">
        <v>73633</v>
      </c>
      <c r="J29" s="19">
        <v>44415</v>
      </c>
      <c r="K29" s="26">
        <v>3762</v>
      </c>
      <c r="L29" s="29">
        <v>724</v>
      </c>
      <c r="M29" s="29">
        <v>169669</v>
      </c>
      <c r="N29" s="26">
        <v>18785</v>
      </c>
      <c r="O29" s="26">
        <v>15310</v>
      </c>
      <c r="P29" s="26">
        <v>6287</v>
      </c>
      <c r="Q29" s="26">
        <v>1221</v>
      </c>
      <c r="R29" s="26">
        <v>196</v>
      </c>
      <c r="S29" s="26">
        <v>3820</v>
      </c>
      <c r="T29" s="26">
        <v>8039</v>
      </c>
      <c r="U29" s="26">
        <v>2267</v>
      </c>
      <c r="V29" s="28" t="s">
        <v>0</v>
      </c>
      <c r="W29" s="76">
        <v>5120</v>
      </c>
      <c r="X29" s="14">
        <v>1967</v>
      </c>
      <c r="Y29" s="28" t="s">
        <v>0</v>
      </c>
      <c r="Z29" s="28">
        <v>402368</v>
      </c>
      <c r="AA29" s="27">
        <v>399840</v>
      </c>
      <c r="AB29" s="30">
        <v>1070</v>
      </c>
      <c r="AC29" s="27">
        <v>638</v>
      </c>
      <c r="AD29" s="27">
        <v>7176</v>
      </c>
      <c r="AE29" s="27">
        <v>1312</v>
      </c>
      <c r="AF29" s="27">
        <v>296</v>
      </c>
      <c r="AG29" s="27">
        <v>2447</v>
      </c>
      <c r="AH29" s="27">
        <v>6748</v>
      </c>
      <c r="AI29" s="27">
        <v>3737</v>
      </c>
      <c r="AJ29" s="27">
        <v>1806</v>
      </c>
      <c r="AK29" s="28">
        <v>19</v>
      </c>
      <c r="AL29" s="27">
        <v>1733</v>
      </c>
      <c r="AM29" s="30">
        <v>13224</v>
      </c>
      <c r="AN29" s="77">
        <v>223</v>
      </c>
    </row>
    <row r="30" spans="2:40" ht="13.75" customHeight="1">
      <c r="B30" s="14">
        <v>1968</v>
      </c>
      <c r="C30" s="21">
        <v>923491</v>
      </c>
      <c r="D30" s="19">
        <v>2297</v>
      </c>
      <c r="E30" s="19">
        <v>2974</v>
      </c>
      <c r="F30" s="22">
        <v>109</v>
      </c>
      <c r="G30" s="22">
        <v>1414</v>
      </c>
      <c r="H30" s="22">
        <v>171</v>
      </c>
      <c r="I30" s="19">
        <v>71179</v>
      </c>
      <c r="J30" s="19">
        <v>42002</v>
      </c>
      <c r="K30" s="26">
        <v>3381</v>
      </c>
      <c r="L30" s="29">
        <v>1051</v>
      </c>
      <c r="M30" s="29">
        <v>165901</v>
      </c>
      <c r="N30" s="26">
        <v>17765</v>
      </c>
      <c r="O30" s="26">
        <v>14157</v>
      </c>
      <c r="P30" s="26">
        <v>6107</v>
      </c>
      <c r="Q30" s="26">
        <v>1232</v>
      </c>
      <c r="R30" s="26">
        <v>288</v>
      </c>
      <c r="S30" s="26">
        <v>2988</v>
      </c>
      <c r="T30" s="26">
        <v>7725</v>
      </c>
      <c r="U30" s="26">
        <v>2191</v>
      </c>
      <c r="V30" s="26">
        <v>2264</v>
      </c>
      <c r="W30" s="76">
        <v>2909</v>
      </c>
      <c r="X30" s="14">
        <v>1968</v>
      </c>
      <c r="Y30" s="28" t="s">
        <v>0</v>
      </c>
      <c r="Z30" s="28">
        <v>532400</v>
      </c>
      <c r="AA30" s="27">
        <v>529660</v>
      </c>
      <c r="AB30" s="30">
        <v>1117</v>
      </c>
      <c r="AC30" s="27">
        <v>666</v>
      </c>
      <c r="AD30" s="27">
        <v>6938</v>
      </c>
      <c r="AE30" s="27">
        <v>2026</v>
      </c>
      <c r="AF30" s="27">
        <v>251</v>
      </c>
      <c r="AG30" s="27">
        <v>4335</v>
      </c>
      <c r="AH30" s="27">
        <v>6909</v>
      </c>
      <c r="AI30" s="27">
        <v>3674</v>
      </c>
      <c r="AJ30" s="27">
        <v>1728</v>
      </c>
      <c r="AK30" s="28">
        <v>15</v>
      </c>
      <c r="AL30" s="27">
        <v>1599</v>
      </c>
      <c r="AM30" s="30">
        <v>13729</v>
      </c>
      <c r="AN30" s="77">
        <v>155</v>
      </c>
    </row>
    <row r="31" spans="2:40" ht="13.75" customHeight="1">
      <c r="B31" s="14">
        <v>1969</v>
      </c>
      <c r="C31" s="21">
        <v>999981</v>
      </c>
      <c r="D31" s="19">
        <v>2351</v>
      </c>
      <c r="E31" s="19">
        <v>2935</v>
      </c>
      <c r="F31" s="22">
        <v>74</v>
      </c>
      <c r="G31" s="22">
        <v>1454</v>
      </c>
      <c r="H31" s="22">
        <v>160</v>
      </c>
      <c r="I31" s="19">
        <v>66533</v>
      </c>
      <c r="J31" s="19">
        <v>38657</v>
      </c>
      <c r="K31" s="26">
        <v>3055</v>
      </c>
      <c r="L31" s="29">
        <v>1871</v>
      </c>
      <c r="M31" s="29">
        <v>160356</v>
      </c>
      <c r="N31" s="26">
        <v>16245</v>
      </c>
      <c r="O31" s="26">
        <v>13511</v>
      </c>
      <c r="P31" s="26">
        <v>5536</v>
      </c>
      <c r="Q31" s="26">
        <v>1287</v>
      </c>
      <c r="R31" s="26">
        <v>321</v>
      </c>
      <c r="S31" s="26">
        <v>2582</v>
      </c>
      <c r="T31" s="26">
        <v>6843</v>
      </c>
      <c r="U31" s="26">
        <v>2163</v>
      </c>
      <c r="V31" s="26">
        <v>1522</v>
      </c>
      <c r="W31" s="76">
        <v>3064</v>
      </c>
      <c r="X31" s="14">
        <v>1969</v>
      </c>
      <c r="Y31" s="28" t="s">
        <v>0</v>
      </c>
      <c r="Z31" s="28">
        <v>624849</v>
      </c>
      <c r="AA31" s="27">
        <v>622155</v>
      </c>
      <c r="AB31" s="30">
        <v>1013</v>
      </c>
      <c r="AC31" s="27">
        <v>1342</v>
      </c>
      <c r="AD31" s="27">
        <v>6148</v>
      </c>
      <c r="AE31" s="27">
        <v>1786</v>
      </c>
      <c r="AF31" s="27">
        <v>320</v>
      </c>
      <c r="AG31" s="27">
        <v>7626</v>
      </c>
      <c r="AH31" s="27">
        <v>7200</v>
      </c>
      <c r="AI31" s="27">
        <v>3411</v>
      </c>
      <c r="AJ31" s="27">
        <v>1653</v>
      </c>
      <c r="AK31" s="28">
        <v>17</v>
      </c>
      <c r="AL31" s="27">
        <v>1578</v>
      </c>
      <c r="AM31" s="30">
        <v>12710</v>
      </c>
      <c r="AN31" s="77">
        <v>195</v>
      </c>
    </row>
    <row r="32" spans="2:40" ht="13.75" customHeight="1">
      <c r="B32" s="14">
        <v>1970</v>
      </c>
      <c r="C32" s="21">
        <v>1073470</v>
      </c>
      <c r="D32" s="19">
        <v>2146</v>
      </c>
      <c r="E32" s="19">
        <v>2845</v>
      </c>
      <c r="F32" s="22">
        <v>50</v>
      </c>
      <c r="G32" s="22">
        <v>1421</v>
      </c>
      <c r="H32" s="22">
        <v>199</v>
      </c>
      <c r="I32" s="19">
        <v>61675</v>
      </c>
      <c r="J32" s="19">
        <v>37832</v>
      </c>
      <c r="K32" s="26">
        <v>3026</v>
      </c>
      <c r="L32" s="29">
        <v>1250</v>
      </c>
      <c r="M32" s="29">
        <v>173616</v>
      </c>
      <c r="N32" s="26">
        <v>16434</v>
      </c>
      <c r="O32" s="26">
        <v>14979</v>
      </c>
      <c r="P32" s="26">
        <v>5973</v>
      </c>
      <c r="Q32" s="26">
        <v>1709</v>
      </c>
      <c r="R32" s="26">
        <v>255</v>
      </c>
      <c r="S32" s="26">
        <v>2566</v>
      </c>
      <c r="T32" s="26">
        <v>6430</v>
      </c>
      <c r="U32" s="26">
        <v>2054</v>
      </c>
      <c r="V32" s="26">
        <v>1969</v>
      </c>
      <c r="W32" s="76">
        <v>3196</v>
      </c>
      <c r="X32" s="14">
        <v>1970</v>
      </c>
      <c r="Y32" s="28" t="s">
        <v>0</v>
      </c>
      <c r="Z32" s="28">
        <v>695447</v>
      </c>
      <c r="AA32" s="27">
        <v>692620</v>
      </c>
      <c r="AB32" s="30">
        <v>689</v>
      </c>
      <c r="AC32" s="27">
        <v>814</v>
      </c>
      <c r="AD32" s="27">
        <v>5937</v>
      </c>
      <c r="AE32" s="27">
        <v>1164</v>
      </c>
      <c r="AF32" s="27">
        <v>268</v>
      </c>
      <c r="AG32" s="27">
        <v>3641</v>
      </c>
      <c r="AH32" s="27">
        <v>6205</v>
      </c>
      <c r="AI32" s="27">
        <v>3082</v>
      </c>
      <c r="AJ32" s="27">
        <v>1962</v>
      </c>
      <c r="AK32" s="28">
        <v>13</v>
      </c>
      <c r="AL32" s="27">
        <v>1878</v>
      </c>
      <c r="AM32" s="30">
        <v>14303</v>
      </c>
      <c r="AN32" s="77">
        <v>172</v>
      </c>
    </row>
    <row r="33" spans="2:40" ht="13.75" customHeight="1">
      <c r="B33" s="14"/>
      <c r="C33" s="21"/>
      <c r="D33" s="19"/>
      <c r="E33" s="19"/>
      <c r="F33" s="22"/>
      <c r="G33" s="22"/>
      <c r="H33" s="22"/>
      <c r="I33" s="19"/>
      <c r="J33" s="19"/>
      <c r="K33" s="26"/>
      <c r="L33" s="29"/>
      <c r="M33" s="29"/>
      <c r="N33" s="26"/>
      <c r="O33" s="26"/>
      <c r="P33" s="26"/>
      <c r="Q33" s="26"/>
      <c r="R33" s="26"/>
      <c r="S33" s="26"/>
      <c r="T33" s="26"/>
      <c r="U33" s="26"/>
      <c r="V33" s="26"/>
      <c r="W33" s="76"/>
      <c r="X33" s="14"/>
      <c r="Y33" s="28"/>
      <c r="Z33" s="28"/>
      <c r="AA33" s="27"/>
      <c r="AB33" s="30"/>
      <c r="AC33" s="27"/>
      <c r="AD33" s="27"/>
      <c r="AE33" s="27"/>
      <c r="AF33" s="27"/>
      <c r="AG33" s="27"/>
      <c r="AH33" s="27"/>
      <c r="AI33" s="27"/>
      <c r="AJ33" s="27"/>
      <c r="AK33" s="28"/>
      <c r="AL33" s="27"/>
      <c r="AM33" s="30"/>
      <c r="AN33" s="77"/>
    </row>
    <row r="34" spans="2:40" ht="13.75" customHeight="1">
      <c r="B34" s="14">
        <v>1971</v>
      </c>
      <c r="C34" s="21">
        <v>1026299</v>
      </c>
      <c r="D34" s="19">
        <v>2134</v>
      </c>
      <c r="E34" s="19">
        <v>2556</v>
      </c>
      <c r="F34" s="22">
        <v>70</v>
      </c>
      <c r="G34" s="22">
        <v>1263</v>
      </c>
      <c r="H34" s="22">
        <v>184</v>
      </c>
      <c r="I34" s="19">
        <v>56215</v>
      </c>
      <c r="J34" s="19">
        <v>35065</v>
      </c>
      <c r="K34" s="26">
        <v>2698</v>
      </c>
      <c r="L34" s="29">
        <v>1553</v>
      </c>
      <c r="M34" s="29">
        <v>168847</v>
      </c>
      <c r="N34" s="26">
        <v>14993</v>
      </c>
      <c r="O34" s="26">
        <v>14656</v>
      </c>
      <c r="P34" s="26">
        <v>5267</v>
      </c>
      <c r="Q34" s="26">
        <v>2019</v>
      </c>
      <c r="R34" s="26">
        <v>219</v>
      </c>
      <c r="S34" s="26">
        <v>2325</v>
      </c>
      <c r="T34" s="26">
        <v>5831</v>
      </c>
      <c r="U34" s="26">
        <v>1981</v>
      </c>
      <c r="V34" s="26">
        <v>1772</v>
      </c>
      <c r="W34" s="76">
        <v>2848</v>
      </c>
      <c r="X34" s="14">
        <v>1971</v>
      </c>
      <c r="Y34" s="28" t="s">
        <v>0</v>
      </c>
      <c r="Z34" s="28">
        <v>667032</v>
      </c>
      <c r="AA34" s="27">
        <v>664327</v>
      </c>
      <c r="AB34" s="30">
        <v>641</v>
      </c>
      <c r="AC34" s="27">
        <v>1841</v>
      </c>
      <c r="AD34" s="27">
        <v>5043</v>
      </c>
      <c r="AE34" s="27">
        <v>797</v>
      </c>
      <c r="AF34" s="27">
        <v>278</v>
      </c>
      <c r="AG34" s="27">
        <v>5522</v>
      </c>
      <c r="AH34" s="27">
        <v>5424</v>
      </c>
      <c r="AI34" s="27">
        <v>2692</v>
      </c>
      <c r="AJ34" s="27">
        <v>2015</v>
      </c>
      <c r="AK34" s="28">
        <v>14</v>
      </c>
      <c r="AL34" s="27">
        <v>1954</v>
      </c>
      <c r="AM34" s="30">
        <v>12508</v>
      </c>
      <c r="AN34" s="77">
        <v>87</v>
      </c>
    </row>
    <row r="35" spans="2:40" ht="13.75" customHeight="1">
      <c r="B35" s="14">
        <v>1972</v>
      </c>
      <c r="C35" s="21">
        <v>976706</v>
      </c>
      <c r="D35" s="19">
        <v>2188</v>
      </c>
      <c r="E35" s="19">
        <v>2398</v>
      </c>
      <c r="F35" s="22">
        <v>48</v>
      </c>
      <c r="G35" s="22">
        <v>1239</v>
      </c>
      <c r="H35" s="22">
        <v>127</v>
      </c>
      <c r="I35" s="19">
        <v>51715</v>
      </c>
      <c r="J35" s="19">
        <v>32314</v>
      </c>
      <c r="K35" s="26">
        <v>2272</v>
      </c>
      <c r="L35" s="29">
        <v>910</v>
      </c>
      <c r="M35" s="29">
        <v>166932</v>
      </c>
      <c r="N35" s="26">
        <v>15963</v>
      </c>
      <c r="O35" s="26">
        <v>13197</v>
      </c>
      <c r="P35" s="26">
        <v>6600</v>
      </c>
      <c r="Q35" s="26">
        <v>3222</v>
      </c>
      <c r="R35" s="26">
        <v>226</v>
      </c>
      <c r="S35" s="26">
        <v>2082</v>
      </c>
      <c r="T35" s="26">
        <v>5464</v>
      </c>
      <c r="U35" s="26">
        <v>1915</v>
      </c>
      <c r="V35" s="26">
        <v>1908</v>
      </c>
      <c r="W35" s="76">
        <v>2504</v>
      </c>
      <c r="X35" s="14">
        <v>1972</v>
      </c>
      <c r="Y35" s="28" t="s">
        <v>0</v>
      </c>
      <c r="Z35" s="28">
        <v>630491</v>
      </c>
      <c r="AA35" s="27">
        <v>627918</v>
      </c>
      <c r="AB35" s="30">
        <v>542</v>
      </c>
      <c r="AC35" s="27">
        <v>799</v>
      </c>
      <c r="AD35" s="27">
        <v>4454</v>
      </c>
      <c r="AE35" s="27">
        <v>1280</v>
      </c>
      <c r="AF35" s="27">
        <v>276</v>
      </c>
      <c r="AG35" s="27">
        <v>2345</v>
      </c>
      <c r="AH35" s="27">
        <v>5329</v>
      </c>
      <c r="AI35" s="27">
        <v>2616</v>
      </c>
      <c r="AJ35" s="27">
        <v>1656</v>
      </c>
      <c r="AK35" s="28">
        <v>12</v>
      </c>
      <c r="AL35" s="27">
        <v>1558</v>
      </c>
      <c r="AM35" s="30">
        <v>15078</v>
      </c>
      <c r="AN35" s="77">
        <v>143</v>
      </c>
    </row>
    <row r="36" spans="2:40" ht="13.75" customHeight="1">
      <c r="B36" s="14">
        <v>1973</v>
      </c>
      <c r="C36" s="21">
        <v>931329</v>
      </c>
      <c r="D36" s="19">
        <v>2113</v>
      </c>
      <c r="E36" s="19">
        <v>2078</v>
      </c>
      <c r="F36" s="22">
        <v>64</v>
      </c>
      <c r="G36" s="22">
        <v>1018</v>
      </c>
      <c r="H36" s="22">
        <v>86</v>
      </c>
      <c r="I36" s="19">
        <v>53008</v>
      </c>
      <c r="J36" s="19">
        <v>32408</v>
      </c>
      <c r="K36" s="26">
        <v>2199</v>
      </c>
      <c r="L36" s="29">
        <v>1006</v>
      </c>
      <c r="M36" s="29">
        <v>174003</v>
      </c>
      <c r="N36" s="26">
        <v>15908</v>
      </c>
      <c r="O36" s="26">
        <v>11930</v>
      </c>
      <c r="P36" s="26">
        <v>8089</v>
      </c>
      <c r="Q36" s="26">
        <v>4729</v>
      </c>
      <c r="R36" s="26">
        <v>203</v>
      </c>
      <c r="S36" s="26">
        <v>2070</v>
      </c>
      <c r="T36" s="26">
        <v>4786</v>
      </c>
      <c r="U36" s="26">
        <v>1816</v>
      </c>
      <c r="V36" s="26">
        <v>2010</v>
      </c>
      <c r="W36" s="76">
        <v>1634</v>
      </c>
      <c r="X36" s="14">
        <v>1973</v>
      </c>
      <c r="Y36" s="28" t="s">
        <v>0</v>
      </c>
      <c r="Z36" s="28">
        <v>576855</v>
      </c>
      <c r="AA36" s="27">
        <v>573591</v>
      </c>
      <c r="AB36" s="30">
        <v>546</v>
      </c>
      <c r="AC36" s="27">
        <v>702</v>
      </c>
      <c r="AD36" s="27">
        <v>4828</v>
      </c>
      <c r="AE36" s="27">
        <v>1271</v>
      </c>
      <c r="AF36" s="27">
        <v>224</v>
      </c>
      <c r="AG36" s="27">
        <v>1951</v>
      </c>
      <c r="AH36" s="27">
        <v>5577</v>
      </c>
      <c r="AI36" s="27">
        <v>2991</v>
      </c>
      <c r="AJ36" s="27">
        <v>1916</v>
      </c>
      <c r="AK36" s="28">
        <v>11</v>
      </c>
      <c r="AL36" s="27">
        <v>1857</v>
      </c>
      <c r="AM36" s="30">
        <v>15631</v>
      </c>
      <c r="AN36" s="77">
        <v>166</v>
      </c>
    </row>
    <row r="37" spans="2:40" ht="13.75" customHeight="1">
      <c r="B37" s="14">
        <v>1974</v>
      </c>
      <c r="C37" s="21">
        <v>852372</v>
      </c>
      <c r="D37" s="19">
        <v>1870</v>
      </c>
      <c r="E37" s="19">
        <v>2111</v>
      </c>
      <c r="F37" s="22">
        <v>55</v>
      </c>
      <c r="G37" s="22">
        <v>1130</v>
      </c>
      <c r="H37" s="22">
        <v>86</v>
      </c>
      <c r="I37" s="19">
        <v>46858</v>
      </c>
      <c r="J37" s="19">
        <v>31415</v>
      </c>
      <c r="K37" s="26">
        <v>1977</v>
      </c>
      <c r="L37" s="29">
        <v>1660</v>
      </c>
      <c r="M37" s="29">
        <v>190792</v>
      </c>
      <c r="N37" s="26">
        <v>15118</v>
      </c>
      <c r="O37" s="26">
        <v>11602</v>
      </c>
      <c r="P37" s="26">
        <v>7735</v>
      </c>
      <c r="Q37" s="26">
        <v>4917</v>
      </c>
      <c r="R37" s="26">
        <v>174</v>
      </c>
      <c r="S37" s="26">
        <v>2046</v>
      </c>
      <c r="T37" s="26">
        <v>4485</v>
      </c>
      <c r="U37" s="26">
        <v>1629</v>
      </c>
      <c r="V37" s="26">
        <v>2104</v>
      </c>
      <c r="W37" s="76">
        <v>1500</v>
      </c>
      <c r="X37" s="14">
        <v>1974</v>
      </c>
      <c r="Y37" s="28" t="s">
        <v>0</v>
      </c>
      <c r="Z37" s="28">
        <v>491982</v>
      </c>
      <c r="AA37" s="27">
        <v>489063</v>
      </c>
      <c r="AB37" s="30">
        <v>519</v>
      </c>
      <c r="AC37" s="27">
        <v>748</v>
      </c>
      <c r="AD37" s="27">
        <v>4314</v>
      </c>
      <c r="AE37" s="27">
        <v>883</v>
      </c>
      <c r="AF37" s="27">
        <v>178</v>
      </c>
      <c r="AG37" s="27">
        <v>1847</v>
      </c>
      <c r="AH37" s="27">
        <v>5159</v>
      </c>
      <c r="AI37" s="27">
        <v>2833</v>
      </c>
      <c r="AJ37" s="27">
        <v>1728</v>
      </c>
      <c r="AK37" s="28">
        <v>17</v>
      </c>
      <c r="AL37" s="27">
        <v>1645</v>
      </c>
      <c r="AM37" s="30">
        <v>16039</v>
      </c>
      <c r="AN37" s="77">
        <v>151</v>
      </c>
    </row>
    <row r="38" spans="2:40" ht="13.75" customHeight="1">
      <c r="B38" s="14">
        <v>1975</v>
      </c>
      <c r="C38" s="21">
        <v>830176</v>
      </c>
      <c r="D38" s="19">
        <v>2179</v>
      </c>
      <c r="E38" s="19">
        <v>2246</v>
      </c>
      <c r="F38" s="22">
        <v>35</v>
      </c>
      <c r="G38" s="22">
        <v>1198</v>
      </c>
      <c r="H38" s="22">
        <v>77</v>
      </c>
      <c r="I38" s="19">
        <v>42775</v>
      </c>
      <c r="J38" s="19">
        <v>27822</v>
      </c>
      <c r="K38" s="26">
        <v>1989</v>
      </c>
      <c r="L38" s="29">
        <v>1206</v>
      </c>
      <c r="M38" s="29">
        <v>198423</v>
      </c>
      <c r="N38" s="26">
        <v>16603</v>
      </c>
      <c r="O38" s="26">
        <v>12367</v>
      </c>
      <c r="P38" s="26">
        <v>8647</v>
      </c>
      <c r="Q38" s="26">
        <v>5817</v>
      </c>
      <c r="R38" s="26">
        <v>195</v>
      </c>
      <c r="S38" s="26">
        <v>1838</v>
      </c>
      <c r="T38" s="26">
        <v>4052</v>
      </c>
      <c r="U38" s="26">
        <v>1570</v>
      </c>
      <c r="V38" s="26">
        <v>2395</v>
      </c>
      <c r="W38" s="76">
        <v>1259</v>
      </c>
      <c r="X38" s="14">
        <v>1975</v>
      </c>
      <c r="Y38" s="28" t="s">
        <v>0</v>
      </c>
      <c r="Z38" s="28">
        <v>468502</v>
      </c>
      <c r="AA38" s="27">
        <v>466059</v>
      </c>
      <c r="AB38" s="30">
        <v>470</v>
      </c>
      <c r="AC38" s="27">
        <v>736</v>
      </c>
      <c r="AD38" s="27">
        <v>3863</v>
      </c>
      <c r="AE38" s="27">
        <v>1035</v>
      </c>
      <c r="AF38" s="27">
        <v>176</v>
      </c>
      <c r="AG38" s="27">
        <v>1882</v>
      </c>
      <c r="AH38" s="27">
        <v>5211</v>
      </c>
      <c r="AI38" s="27">
        <v>2754</v>
      </c>
      <c r="AJ38" s="27">
        <v>1946</v>
      </c>
      <c r="AK38" s="28">
        <v>10</v>
      </c>
      <c r="AL38" s="27">
        <v>1888</v>
      </c>
      <c r="AM38" s="30">
        <v>14675</v>
      </c>
      <c r="AN38" s="77">
        <v>177</v>
      </c>
    </row>
    <row r="39" spans="2:40" ht="13.75" customHeight="1">
      <c r="B39" s="14"/>
      <c r="C39" s="21"/>
      <c r="D39" s="19"/>
      <c r="E39" s="19"/>
      <c r="F39" s="22"/>
      <c r="G39" s="22"/>
      <c r="H39" s="22"/>
      <c r="I39" s="19"/>
      <c r="J39" s="19"/>
      <c r="K39" s="26"/>
      <c r="L39" s="29"/>
      <c r="M39" s="29"/>
      <c r="N39" s="26"/>
      <c r="O39" s="26"/>
      <c r="P39" s="26"/>
      <c r="Q39" s="26"/>
      <c r="R39" s="26"/>
      <c r="S39" s="26"/>
      <c r="T39" s="26"/>
      <c r="U39" s="26"/>
      <c r="V39" s="26"/>
      <c r="W39" s="76"/>
      <c r="X39" s="14"/>
      <c r="Y39" s="28"/>
      <c r="Z39" s="28"/>
      <c r="AA39" s="27"/>
      <c r="AB39" s="30"/>
      <c r="AC39" s="27"/>
      <c r="AD39" s="27"/>
      <c r="AE39" s="27"/>
      <c r="AF39" s="27"/>
      <c r="AG39" s="27"/>
      <c r="AH39" s="27"/>
      <c r="AI39" s="27"/>
      <c r="AJ39" s="27"/>
      <c r="AK39" s="28"/>
      <c r="AL39" s="27"/>
      <c r="AM39" s="30"/>
      <c r="AN39" s="77"/>
    </row>
    <row r="40" spans="2:40" ht="13.75" customHeight="1">
      <c r="B40" s="14">
        <v>1976</v>
      </c>
      <c r="C40" s="21">
        <v>830717</v>
      </c>
      <c r="D40" s="19">
        <v>2113</v>
      </c>
      <c r="E40" s="19">
        <v>2045</v>
      </c>
      <c r="F40" s="22">
        <v>74</v>
      </c>
      <c r="G40" s="22">
        <v>977</v>
      </c>
      <c r="H40" s="22">
        <v>55</v>
      </c>
      <c r="I40" s="19">
        <v>40590</v>
      </c>
      <c r="J40" s="19">
        <v>26368</v>
      </c>
      <c r="K40" s="26">
        <v>1700</v>
      </c>
      <c r="L40" s="29">
        <v>1038</v>
      </c>
      <c r="M40" s="29">
        <v>201932</v>
      </c>
      <c r="N40" s="26">
        <v>15918</v>
      </c>
      <c r="O40" s="26">
        <v>10686</v>
      </c>
      <c r="P40" s="26">
        <v>9904</v>
      </c>
      <c r="Q40" s="26">
        <v>7057</v>
      </c>
      <c r="R40" s="26">
        <v>236</v>
      </c>
      <c r="S40" s="26">
        <v>1811</v>
      </c>
      <c r="T40" s="26">
        <v>3394</v>
      </c>
      <c r="U40" s="26">
        <v>1465</v>
      </c>
      <c r="V40" s="26">
        <v>2427</v>
      </c>
      <c r="W40" s="76">
        <v>1226</v>
      </c>
      <c r="X40" s="14">
        <v>1976</v>
      </c>
      <c r="Y40" s="28" t="s">
        <v>0</v>
      </c>
      <c r="Z40" s="28">
        <v>473638</v>
      </c>
      <c r="AA40" s="27">
        <v>471357</v>
      </c>
      <c r="AB40" s="30">
        <v>410</v>
      </c>
      <c r="AC40" s="27">
        <v>876</v>
      </c>
      <c r="AD40" s="27">
        <v>3962</v>
      </c>
      <c r="AE40" s="27">
        <v>935</v>
      </c>
      <c r="AF40" s="27">
        <v>144</v>
      </c>
      <c r="AG40" s="27">
        <v>2157</v>
      </c>
      <c r="AH40" s="27">
        <v>4737</v>
      </c>
      <c r="AI40" s="27">
        <v>2878</v>
      </c>
      <c r="AJ40" s="27">
        <v>2241</v>
      </c>
      <c r="AK40" s="28">
        <v>17</v>
      </c>
      <c r="AL40" s="27">
        <v>2147</v>
      </c>
      <c r="AM40" s="30">
        <v>12539</v>
      </c>
      <c r="AN40" s="77">
        <v>188</v>
      </c>
    </row>
    <row r="41" spans="2:40" ht="13.75" customHeight="1">
      <c r="B41" s="14">
        <v>1977</v>
      </c>
      <c r="C41" s="21">
        <v>822319</v>
      </c>
      <c r="D41" s="19">
        <v>1988</v>
      </c>
      <c r="E41" s="19">
        <v>1826</v>
      </c>
      <c r="F41" s="22">
        <v>61</v>
      </c>
      <c r="G41" s="22">
        <v>890</v>
      </c>
      <c r="H41" s="22">
        <v>61</v>
      </c>
      <c r="I41" s="19">
        <v>40730</v>
      </c>
      <c r="J41" s="19">
        <v>25781</v>
      </c>
      <c r="K41" s="26">
        <v>1702</v>
      </c>
      <c r="L41" s="29">
        <v>1236</v>
      </c>
      <c r="M41" s="29">
        <v>207064</v>
      </c>
      <c r="N41" s="26">
        <v>15665</v>
      </c>
      <c r="O41" s="26">
        <v>9660</v>
      </c>
      <c r="P41" s="26">
        <v>12375</v>
      </c>
      <c r="Q41" s="26">
        <v>9759</v>
      </c>
      <c r="R41" s="26">
        <v>226</v>
      </c>
      <c r="S41" s="26">
        <v>1639</v>
      </c>
      <c r="T41" s="26">
        <v>3046</v>
      </c>
      <c r="U41" s="26">
        <v>1540</v>
      </c>
      <c r="V41" s="26">
        <v>1955</v>
      </c>
      <c r="W41" s="76">
        <v>992</v>
      </c>
      <c r="X41" s="14">
        <v>1977</v>
      </c>
      <c r="Y41" s="28" t="s">
        <v>0</v>
      </c>
      <c r="Z41" s="28">
        <v>461353</v>
      </c>
      <c r="AA41" s="27">
        <v>459175</v>
      </c>
      <c r="AB41" s="30">
        <v>363</v>
      </c>
      <c r="AC41" s="27">
        <v>921</v>
      </c>
      <c r="AD41" s="27">
        <v>3791</v>
      </c>
      <c r="AE41" s="27">
        <v>742</v>
      </c>
      <c r="AF41" s="27">
        <v>136</v>
      </c>
      <c r="AG41" s="27">
        <v>2195</v>
      </c>
      <c r="AH41" s="27">
        <v>5177</v>
      </c>
      <c r="AI41" s="27">
        <v>2825</v>
      </c>
      <c r="AJ41" s="27">
        <v>1896</v>
      </c>
      <c r="AK41" s="28">
        <v>10</v>
      </c>
      <c r="AL41" s="27">
        <v>1805</v>
      </c>
      <c r="AM41" s="30">
        <v>12243</v>
      </c>
      <c r="AN41" s="77">
        <v>132</v>
      </c>
    </row>
    <row r="42" spans="2:40" ht="13.75" customHeight="1">
      <c r="B42" s="14">
        <v>1978</v>
      </c>
      <c r="C42" s="21">
        <v>843538</v>
      </c>
      <c r="D42" s="19">
        <v>1843</v>
      </c>
      <c r="E42" s="19">
        <v>1748</v>
      </c>
      <c r="F42" s="22">
        <v>47</v>
      </c>
      <c r="G42" s="22">
        <v>834</v>
      </c>
      <c r="H42" s="22">
        <v>45</v>
      </c>
      <c r="I42" s="19">
        <v>36423</v>
      </c>
      <c r="J42" s="19">
        <v>23996</v>
      </c>
      <c r="K42" s="26">
        <v>1582</v>
      </c>
      <c r="L42" s="29">
        <v>1264</v>
      </c>
      <c r="M42" s="29">
        <v>231403</v>
      </c>
      <c r="N42" s="26">
        <v>16594</v>
      </c>
      <c r="O42" s="26">
        <v>9399</v>
      </c>
      <c r="P42" s="26">
        <v>14157</v>
      </c>
      <c r="Q42" s="26">
        <v>11469</v>
      </c>
      <c r="R42" s="26">
        <v>208</v>
      </c>
      <c r="S42" s="26">
        <v>1717</v>
      </c>
      <c r="T42" s="26">
        <v>2876</v>
      </c>
      <c r="U42" s="26">
        <v>1482</v>
      </c>
      <c r="V42" s="26">
        <v>2280</v>
      </c>
      <c r="W42" s="76">
        <v>814</v>
      </c>
      <c r="X42" s="14">
        <v>1978</v>
      </c>
      <c r="Y42" s="28" t="s">
        <v>0</v>
      </c>
      <c r="Z42" s="28">
        <v>463973</v>
      </c>
      <c r="AA42" s="27">
        <v>461796</v>
      </c>
      <c r="AB42" s="30">
        <v>332</v>
      </c>
      <c r="AC42" s="27">
        <v>944</v>
      </c>
      <c r="AD42" s="27">
        <v>3586</v>
      </c>
      <c r="AE42" s="27">
        <v>820</v>
      </c>
      <c r="AF42" s="27">
        <v>140</v>
      </c>
      <c r="AG42" s="27">
        <v>2019</v>
      </c>
      <c r="AH42" s="27">
        <v>4621</v>
      </c>
      <c r="AI42" s="27">
        <v>3216</v>
      </c>
      <c r="AJ42" s="27">
        <v>2136</v>
      </c>
      <c r="AK42" s="28">
        <v>8</v>
      </c>
      <c r="AL42" s="27">
        <v>2065</v>
      </c>
      <c r="AM42" s="30">
        <v>10595</v>
      </c>
      <c r="AN42" s="77">
        <v>228</v>
      </c>
    </row>
    <row r="43" spans="2:40" ht="13.75" customHeight="1">
      <c r="B43" s="14">
        <v>1979</v>
      </c>
      <c r="C43" s="21">
        <v>840333</v>
      </c>
      <c r="D43" s="19">
        <v>1841</v>
      </c>
      <c r="E43" s="19">
        <v>1809</v>
      </c>
      <c r="F43" s="22">
        <v>52</v>
      </c>
      <c r="G43" s="22">
        <v>857</v>
      </c>
      <c r="H43" s="22">
        <v>87</v>
      </c>
      <c r="I43" s="19">
        <v>33571</v>
      </c>
      <c r="J43" s="19">
        <v>20272</v>
      </c>
      <c r="K43" s="26">
        <v>1383</v>
      </c>
      <c r="L43" s="29">
        <v>1382</v>
      </c>
      <c r="M43" s="29">
        <v>233872</v>
      </c>
      <c r="N43" s="26">
        <v>12795</v>
      </c>
      <c r="O43" s="26">
        <v>8202</v>
      </c>
      <c r="P43" s="26">
        <v>15714</v>
      </c>
      <c r="Q43" s="26">
        <v>13705</v>
      </c>
      <c r="R43" s="26">
        <v>147</v>
      </c>
      <c r="S43" s="26">
        <v>1638</v>
      </c>
      <c r="T43" s="26">
        <v>2757</v>
      </c>
      <c r="U43" s="26">
        <v>1469</v>
      </c>
      <c r="V43" s="26">
        <v>1611</v>
      </c>
      <c r="W43" s="76">
        <v>767</v>
      </c>
      <c r="X43" s="14">
        <v>1979</v>
      </c>
      <c r="Y43" s="28" t="s">
        <v>0</v>
      </c>
      <c r="Z43" s="28">
        <v>474126</v>
      </c>
      <c r="AA43" s="27">
        <v>472207</v>
      </c>
      <c r="AB43" s="30">
        <v>191</v>
      </c>
      <c r="AC43" s="27">
        <v>943</v>
      </c>
      <c r="AD43" s="27">
        <v>2547</v>
      </c>
      <c r="AE43" s="27">
        <v>477</v>
      </c>
      <c r="AF43" s="27">
        <v>97</v>
      </c>
      <c r="AG43" s="27">
        <v>2286</v>
      </c>
      <c r="AH43" s="27">
        <v>3985</v>
      </c>
      <c r="AI43" s="27">
        <v>3032</v>
      </c>
      <c r="AJ43" s="27">
        <v>2192</v>
      </c>
      <c r="AK43" s="28">
        <v>12</v>
      </c>
      <c r="AL43" s="27">
        <v>2132</v>
      </c>
      <c r="AM43" s="30">
        <v>8626</v>
      </c>
      <c r="AN43" s="77">
        <v>195</v>
      </c>
    </row>
    <row r="44" spans="2:40" ht="13.75" customHeight="1">
      <c r="B44" s="14">
        <v>1980</v>
      </c>
      <c r="C44" s="21">
        <v>869844</v>
      </c>
      <c r="D44" s="19">
        <v>1560</v>
      </c>
      <c r="E44" s="19">
        <v>2064</v>
      </c>
      <c r="F44" s="22">
        <v>53</v>
      </c>
      <c r="G44" s="22">
        <v>957</v>
      </c>
      <c r="H44" s="22">
        <v>69</v>
      </c>
      <c r="I44" s="19">
        <v>34941</v>
      </c>
      <c r="J44" s="19">
        <v>21362</v>
      </c>
      <c r="K44" s="26">
        <v>1352</v>
      </c>
      <c r="L44" s="29">
        <v>1859</v>
      </c>
      <c r="M44" s="29">
        <v>248389</v>
      </c>
      <c r="N44" s="26">
        <v>13492</v>
      </c>
      <c r="O44" s="26">
        <v>8640</v>
      </c>
      <c r="P44" s="26">
        <v>20595</v>
      </c>
      <c r="Q44" s="26">
        <v>18409</v>
      </c>
      <c r="R44" s="26">
        <v>180</v>
      </c>
      <c r="S44" s="26">
        <v>1667</v>
      </c>
      <c r="T44" s="26">
        <v>2667</v>
      </c>
      <c r="U44" s="26">
        <v>1420</v>
      </c>
      <c r="V44" s="26">
        <v>1599</v>
      </c>
      <c r="W44" s="76">
        <v>561</v>
      </c>
      <c r="X44" s="14">
        <v>1980</v>
      </c>
      <c r="Y44" s="28" t="s">
        <v>0</v>
      </c>
      <c r="Z44" s="28">
        <v>479572</v>
      </c>
      <c r="AA44" s="27">
        <v>477731</v>
      </c>
      <c r="AB44" s="30">
        <v>185</v>
      </c>
      <c r="AC44" s="27">
        <v>948</v>
      </c>
      <c r="AD44" s="27">
        <v>2433</v>
      </c>
      <c r="AE44" s="27">
        <v>701</v>
      </c>
      <c r="AF44" s="27">
        <v>87</v>
      </c>
      <c r="AG44" s="27">
        <v>2040</v>
      </c>
      <c r="AH44" s="27">
        <v>3802</v>
      </c>
      <c r="AI44" s="27">
        <v>3548</v>
      </c>
      <c r="AJ44" s="27">
        <v>1899</v>
      </c>
      <c r="AK44" s="28">
        <v>11</v>
      </c>
      <c r="AL44" s="27">
        <v>1809</v>
      </c>
      <c r="AM44" s="30">
        <v>9466</v>
      </c>
      <c r="AN44" s="77">
        <v>195</v>
      </c>
    </row>
    <row r="45" spans="2:40" ht="13.75" customHeight="1">
      <c r="B45" s="14"/>
      <c r="C45" s="21"/>
      <c r="D45" s="19"/>
      <c r="E45" s="19"/>
      <c r="F45" s="22"/>
      <c r="G45" s="22"/>
      <c r="H45" s="22"/>
      <c r="I45" s="19"/>
      <c r="J45" s="19"/>
      <c r="K45" s="26"/>
      <c r="L45" s="29"/>
      <c r="M45" s="29"/>
      <c r="N45" s="26"/>
      <c r="O45" s="26"/>
      <c r="P45" s="26"/>
      <c r="Q45" s="26"/>
      <c r="R45" s="26"/>
      <c r="S45" s="26"/>
      <c r="T45" s="26"/>
      <c r="U45" s="26"/>
      <c r="V45" s="26"/>
      <c r="W45" s="76"/>
      <c r="X45" s="14"/>
      <c r="Y45" s="28"/>
      <c r="Z45" s="28"/>
      <c r="AA45" s="27"/>
      <c r="AB45" s="30"/>
      <c r="AC45" s="27"/>
      <c r="AD45" s="27"/>
      <c r="AE45" s="27"/>
      <c r="AF45" s="27"/>
      <c r="AG45" s="27"/>
      <c r="AH45" s="27"/>
      <c r="AI45" s="27"/>
      <c r="AJ45" s="27"/>
      <c r="AK45" s="28"/>
      <c r="AL45" s="27"/>
      <c r="AM45" s="30"/>
      <c r="AN45" s="77"/>
    </row>
    <row r="46" spans="2:40" ht="13.75" customHeight="1">
      <c r="B46" s="14">
        <v>1981</v>
      </c>
      <c r="C46" s="21">
        <v>904643</v>
      </c>
      <c r="D46" s="19">
        <v>1712</v>
      </c>
      <c r="E46" s="19">
        <v>2124</v>
      </c>
      <c r="F46" s="22">
        <v>49</v>
      </c>
      <c r="G46" s="22">
        <v>1031</v>
      </c>
      <c r="H46" s="22">
        <v>69</v>
      </c>
      <c r="I46" s="19">
        <v>34562</v>
      </c>
      <c r="J46" s="19">
        <v>21315</v>
      </c>
      <c r="K46" s="26">
        <v>1300</v>
      </c>
      <c r="L46" s="29">
        <v>2477</v>
      </c>
      <c r="M46" s="29">
        <v>266928</v>
      </c>
      <c r="N46" s="26">
        <v>14629</v>
      </c>
      <c r="O46" s="26">
        <v>10057</v>
      </c>
      <c r="P46" s="26">
        <v>25225</v>
      </c>
      <c r="Q46" s="26">
        <v>22971</v>
      </c>
      <c r="R46" s="26">
        <v>177</v>
      </c>
      <c r="S46" s="26">
        <v>1771</v>
      </c>
      <c r="T46" s="26">
        <v>2657</v>
      </c>
      <c r="U46" s="26">
        <v>1378</v>
      </c>
      <c r="V46" s="26">
        <v>1452</v>
      </c>
      <c r="W46" s="76">
        <v>1030</v>
      </c>
      <c r="X46" s="14">
        <v>1981</v>
      </c>
      <c r="Y46" s="28" t="s">
        <v>0</v>
      </c>
      <c r="Z46" s="28">
        <v>487937</v>
      </c>
      <c r="AA46" s="27">
        <v>486481</v>
      </c>
      <c r="AB46" s="30">
        <v>167</v>
      </c>
      <c r="AC46" s="27">
        <v>1023</v>
      </c>
      <c r="AD46" s="27">
        <v>2335</v>
      </c>
      <c r="AE46" s="27">
        <v>739</v>
      </c>
      <c r="AF46" s="27">
        <v>96</v>
      </c>
      <c r="AG46" s="27">
        <v>1727</v>
      </c>
      <c r="AH46" s="27">
        <v>3817</v>
      </c>
      <c r="AI46" s="27">
        <v>3358</v>
      </c>
      <c r="AJ46" s="27">
        <v>1934</v>
      </c>
      <c r="AK46" s="28">
        <v>7</v>
      </c>
      <c r="AL46" s="27">
        <v>1878</v>
      </c>
      <c r="AM46" s="30">
        <v>9512</v>
      </c>
      <c r="AN46" s="77">
        <v>200</v>
      </c>
    </row>
    <row r="47" spans="2:40" ht="13.75" customHeight="1">
      <c r="B47" s="14">
        <v>1982</v>
      </c>
      <c r="C47" s="21">
        <v>944051</v>
      </c>
      <c r="D47" s="19">
        <v>1768</v>
      </c>
      <c r="E47" s="19">
        <v>2072</v>
      </c>
      <c r="F47" s="22">
        <v>42</v>
      </c>
      <c r="G47" s="22">
        <v>1018</v>
      </c>
      <c r="H47" s="22">
        <v>61</v>
      </c>
      <c r="I47" s="19">
        <v>34142</v>
      </c>
      <c r="J47" s="19">
        <v>19964</v>
      </c>
      <c r="K47" s="26">
        <v>1289</v>
      </c>
      <c r="L47" s="29">
        <v>1387</v>
      </c>
      <c r="M47" s="29">
        <v>281878</v>
      </c>
      <c r="N47" s="26">
        <v>15107</v>
      </c>
      <c r="O47" s="26">
        <v>11453</v>
      </c>
      <c r="P47" s="26">
        <v>29027</v>
      </c>
      <c r="Q47" s="26">
        <v>26789</v>
      </c>
      <c r="R47" s="26">
        <v>146</v>
      </c>
      <c r="S47" s="26">
        <v>1859</v>
      </c>
      <c r="T47" s="26">
        <v>2420</v>
      </c>
      <c r="U47" s="26">
        <v>1328</v>
      </c>
      <c r="V47" s="26">
        <v>1316</v>
      </c>
      <c r="W47" s="76">
        <v>2159</v>
      </c>
      <c r="X47" s="14">
        <v>1982</v>
      </c>
      <c r="Y47" s="28" t="s">
        <v>0</v>
      </c>
      <c r="Z47" s="28">
        <v>503479</v>
      </c>
      <c r="AA47" s="27">
        <v>502088</v>
      </c>
      <c r="AB47" s="30">
        <v>149</v>
      </c>
      <c r="AC47" s="27">
        <v>997</v>
      </c>
      <c r="AD47" s="27">
        <v>2021</v>
      </c>
      <c r="AE47" s="27">
        <v>782</v>
      </c>
      <c r="AF47" s="27">
        <v>68</v>
      </c>
      <c r="AG47" s="27">
        <v>1676</v>
      </c>
      <c r="AH47" s="27">
        <v>3659</v>
      </c>
      <c r="AI47" s="27">
        <v>3266</v>
      </c>
      <c r="AJ47" s="27">
        <v>2396</v>
      </c>
      <c r="AK47" s="28">
        <v>28</v>
      </c>
      <c r="AL47" s="27">
        <v>2317</v>
      </c>
      <c r="AM47" s="30">
        <v>15387</v>
      </c>
      <c r="AN47" s="77">
        <v>182</v>
      </c>
    </row>
    <row r="48" spans="2:40" ht="13.75" customHeight="1">
      <c r="B48" s="14">
        <v>1983</v>
      </c>
      <c r="C48" s="21">
        <v>963544</v>
      </c>
      <c r="D48" s="19">
        <v>1789</v>
      </c>
      <c r="E48" s="19">
        <v>2069</v>
      </c>
      <c r="F48" s="22">
        <v>69</v>
      </c>
      <c r="G48" s="22">
        <v>993</v>
      </c>
      <c r="H48" s="22">
        <v>56</v>
      </c>
      <c r="I48" s="19">
        <v>32302</v>
      </c>
      <c r="J48" s="19">
        <v>18555</v>
      </c>
      <c r="K48" s="26">
        <v>1171</v>
      </c>
      <c r="L48" s="29">
        <v>1127</v>
      </c>
      <c r="M48" s="29">
        <v>285178</v>
      </c>
      <c r="N48" s="26">
        <v>13589</v>
      </c>
      <c r="O48" s="26">
        <v>11531</v>
      </c>
      <c r="P48" s="26">
        <v>31256</v>
      </c>
      <c r="Q48" s="26">
        <v>29668</v>
      </c>
      <c r="R48" s="26">
        <v>146</v>
      </c>
      <c r="S48" s="26">
        <v>1625</v>
      </c>
      <c r="T48" s="26">
        <v>1972</v>
      </c>
      <c r="U48" s="26">
        <v>1243</v>
      </c>
      <c r="V48" s="26">
        <v>1300</v>
      </c>
      <c r="W48" s="76">
        <v>2388</v>
      </c>
      <c r="X48" s="14">
        <v>1983</v>
      </c>
      <c r="Y48" s="28" t="s">
        <v>0</v>
      </c>
      <c r="Z48" s="28">
        <v>526024</v>
      </c>
      <c r="AA48" s="27">
        <v>524839</v>
      </c>
      <c r="AB48" s="30">
        <v>142</v>
      </c>
      <c r="AC48" s="27">
        <v>1021</v>
      </c>
      <c r="AD48" s="27">
        <v>1292</v>
      </c>
      <c r="AE48" s="27">
        <v>587</v>
      </c>
      <c r="AF48" s="27">
        <v>65</v>
      </c>
      <c r="AG48" s="27">
        <v>1398</v>
      </c>
      <c r="AH48" s="27">
        <v>3695</v>
      </c>
      <c r="AI48" s="27">
        <v>3101</v>
      </c>
      <c r="AJ48" s="27">
        <v>1713</v>
      </c>
      <c r="AK48" s="28">
        <v>9</v>
      </c>
      <c r="AL48" s="27">
        <v>1674</v>
      </c>
      <c r="AM48" s="30">
        <v>14416</v>
      </c>
      <c r="AN48" s="77">
        <v>210</v>
      </c>
    </row>
    <row r="49" spans="2:40" ht="13.75" customHeight="1">
      <c r="B49" s="14">
        <v>1984</v>
      </c>
      <c r="C49" s="21">
        <v>961363</v>
      </c>
      <c r="D49" s="19">
        <v>1788</v>
      </c>
      <c r="E49" s="19">
        <v>2031</v>
      </c>
      <c r="F49" s="22">
        <v>68</v>
      </c>
      <c r="G49" s="22">
        <v>945</v>
      </c>
      <c r="H49" s="22">
        <v>54</v>
      </c>
      <c r="I49" s="19">
        <v>32358</v>
      </c>
      <c r="J49" s="19">
        <v>17670</v>
      </c>
      <c r="K49" s="26">
        <v>1025</v>
      </c>
      <c r="L49" s="29">
        <v>836</v>
      </c>
      <c r="M49" s="29">
        <v>292835</v>
      </c>
      <c r="N49" s="26">
        <v>14994</v>
      </c>
      <c r="O49" s="26">
        <v>11889</v>
      </c>
      <c r="P49" s="26">
        <v>36704</v>
      </c>
      <c r="Q49" s="26">
        <v>34728</v>
      </c>
      <c r="R49" s="26">
        <v>106</v>
      </c>
      <c r="S49" s="26">
        <v>1887</v>
      </c>
      <c r="T49" s="26">
        <v>1907</v>
      </c>
      <c r="U49" s="26">
        <v>1176</v>
      </c>
      <c r="V49" s="26">
        <v>1241</v>
      </c>
      <c r="W49" s="76">
        <v>1673</v>
      </c>
      <c r="X49" s="14">
        <v>1984</v>
      </c>
      <c r="Y49" s="28" t="s">
        <v>0</v>
      </c>
      <c r="Z49" s="28">
        <v>515912</v>
      </c>
      <c r="AA49" s="27">
        <v>514746</v>
      </c>
      <c r="AB49" s="30">
        <v>123</v>
      </c>
      <c r="AC49" s="27">
        <v>1009</v>
      </c>
      <c r="AD49" s="27">
        <v>1327</v>
      </c>
      <c r="AE49" s="27">
        <v>549</v>
      </c>
      <c r="AF49" s="27">
        <v>68</v>
      </c>
      <c r="AG49" s="27">
        <v>1652</v>
      </c>
      <c r="AH49" s="27">
        <v>3442</v>
      </c>
      <c r="AI49" s="27">
        <v>2967</v>
      </c>
      <c r="AJ49" s="27">
        <v>1788</v>
      </c>
      <c r="AK49" s="28">
        <v>12</v>
      </c>
      <c r="AL49" s="27">
        <v>1758</v>
      </c>
      <c r="AM49" s="30">
        <v>9859</v>
      </c>
      <c r="AN49" s="77">
        <v>116</v>
      </c>
    </row>
    <row r="50" spans="2:40" ht="13.75" customHeight="1">
      <c r="B50" s="14">
        <v>1985</v>
      </c>
      <c r="C50" s="21">
        <v>970369</v>
      </c>
      <c r="D50" s="19">
        <v>1833</v>
      </c>
      <c r="E50" s="19">
        <v>1777</v>
      </c>
      <c r="F50" s="22">
        <v>64</v>
      </c>
      <c r="G50" s="22">
        <v>881</v>
      </c>
      <c r="H50" s="22">
        <v>56</v>
      </c>
      <c r="I50" s="19">
        <v>29790</v>
      </c>
      <c r="J50" s="19">
        <v>15739</v>
      </c>
      <c r="K50" s="26">
        <v>1217</v>
      </c>
      <c r="L50" s="29">
        <v>862</v>
      </c>
      <c r="M50" s="29">
        <v>281063</v>
      </c>
      <c r="N50" s="26">
        <v>15061</v>
      </c>
      <c r="O50" s="26">
        <v>12058</v>
      </c>
      <c r="P50" s="26">
        <v>41973</v>
      </c>
      <c r="Q50" s="26">
        <v>40177</v>
      </c>
      <c r="R50" s="26">
        <v>134</v>
      </c>
      <c r="S50" s="26">
        <v>2159</v>
      </c>
      <c r="T50" s="26">
        <v>1809</v>
      </c>
      <c r="U50" s="26">
        <v>1334</v>
      </c>
      <c r="V50" s="26">
        <v>1186</v>
      </c>
      <c r="W50" s="76">
        <v>1660</v>
      </c>
      <c r="X50" s="14">
        <v>1985</v>
      </c>
      <c r="Y50" s="28" t="s">
        <v>0</v>
      </c>
      <c r="Z50" s="28">
        <v>539159</v>
      </c>
      <c r="AA50" s="27">
        <v>538119</v>
      </c>
      <c r="AB50" s="30">
        <v>102</v>
      </c>
      <c r="AC50" s="27">
        <v>849</v>
      </c>
      <c r="AD50" s="27">
        <v>1001</v>
      </c>
      <c r="AE50" s="27">
        <v>544</v>
      </c>
      <c r="AF50" s="27">
        <v>93</v>
      </c>
      <c r="AG50" s="27">
        <v>1864</v>
      </c>
      <c r="AH50" s="27">
        <v>3495</v>
      </c>
      <c r="AI50" s="27">
        <v>3027</v>
      </c>
      <c r="AJ50" s="27">
        <v>1698</v>
      </c>
      <c r="AK50" s="28">
        <v>14</v>
      </c>
      <c r="AL50" s="27">
        <v>1654</v>
      </c>
      <c r="AM50" s="30">
        <v>6348</v>
      </c>
      <c r="AN50" s="77">
        <v>163</v>
      </c>
    </row>
    <row r="51" spans="2:40" ht="13.75" customHeight="1">
      <c r="B51" s="14"/>
      <c r="C51" s="21"/>
      <c r="D51" s="19"/>
      <c r="E51" s="19"/>
      <c r="F51" s="22"/>
      <c r="G51" s="22"/>
      <c r="H51" s="22"/>
      <c r="I51" s="19"/>
      <c r="J51" s="19"/>
      <c r="K51" s="26"/>
      <c r="L51" s="29"/>
      <c r="M51" s="29"/>
      <c r="N51" s="26"/>
      <c r="O51" s="26"/>
      <c r="P51" s="26"/>
      <c r="Q51" s="26"/>
      <c r="R51" s="26"/>
      <c r="S51" s="26"/>
      <c r="T51" s="26"/>
      <c r="U51" s="26"/>
      <c r="V51" s="26"/>
      <c r="W51" s="76"/>
      <c r="X51" s="14"/>
      <c r="Y51" s="28"/>
      <c r="Z51" s="28"/>
      <c r="AA51" s="27"/>
      <c r="AB51" s="30"/>
      <c r="AC51" s="27"/>
      <c r="AD51" s="27"/>
      <c r="AE51" s="27"/>
      <c r="AF51" s="27"/>
      <c r="AG51" s="27"/>
      <c r="AH51" s="27"/>
      <c r="AI51" s="27"/>
      <c r="AJ51" s="27"/>
      <c r="AK51" s="28"/>
      <c r="AL51" s="27"/>
      <c r="AM51" s="30"/>
      <c r="AN51" s="77"/>
    </row>
    <row r="52" spans="2:40" ht="13.75" customHeight="1">
      <c r="B52" s="14">
        <v>1986</v>
      </c>
      <c r="C52" s="21">
        <v>967997</v>
      </c>
      <c r="D52" s="19">
        <v>1692</v>
      </c>
      <c r="E52" s="19">
        <v>1842</v>
      </c>
      <c r="F52" s="22">
        <v>72</v>
      </c>
      <c r="G52" s="22">
        <v>940</v>
      </c>
      <c r="H52" s="22">
        <v>53</v>
      </c>
      <c r="I52" s="19">
        <v>28380</v>
      </c>
      <c r="J52" s="19">
        <v>13762</v>
      </c>
      <c r="K52" s="26">
        <v>939</v>
      </c>
      <c r="L52" s="29">
        <v>828</v>
      </c>
      <c r="M52" s="29">
        <v>260533</v>
      </c>
      <c r="N52" s="26">
        <v>13379</v>
      </c>
      <c r="O52" s="26">
        <v>12301</v>
      </c>
      <c r="P52" s="26">
        <v>37489</v>
      </c>
      <c r="Q52" s="26">
        <v>36019</v>
      </c>
      <c r="R52" s="26">
        <v>117</v>
      </c>
      <c r="S52" s="26">
        <v>1801</v>
      </c>
      <c r="T52" s="26">
        <v>1577</v>
      </c>
      <c r="U52" s="26">
        <v>1105</v>
      </c>
      <c r="V52" s="26">
        <v>951</v>
      </c>
      <c r="W52" s="76">
        <v>1082</v>
      </c>
      <c r="X52" s="14">
        <v>1986</v>
      </c>
      <c r="Y52" s="28" t="s">
        <v>0</v>
      </c>
      <c r="Z52" s="28">
        <v>569100</v>
      </c>
      <c r="AA52" s="27">
        <v>568111</v>
      </c>
      <c r="AB52" s="30">
        <v>85</v>
      </c>
      <c r="AC52" s="27">
        <v>896</v>
      </c>
      <c r="AD52" s="27">
        <v>851</v>
      </c>
      <c r="AE52" s="27">
        <v>436</v>
      </c>
      <c r="AF52" s="27">
        <v>85</v>
      </c>
      <c r="AG52" s="27">
        <v>1120</v>
      </c>
      <c r="AH52" s="27">
        <v>3196</v>
      </c>
      <c r="AI52" s="27">
        <v>2802</v>
      </c>
      <c r="AJ52" s="27">
        <v>1723</v>
      </c>
      <c r="AK52" s="28">
        <v>13</v>
      </c>
      <c r="AL52" s="27">
        <v>1691</v>
      </c>
      <c r="AM52" s="30">
        <v>7681</v>
      </c>
      <c r="AN52" s="77">
        <v>112</v>
      </c>
    </row>
    <row r="53" spans="2:40" ht="13.75" customHeight="1">
      <c r="B53" s="14">
        <v>1987</v>
      </c>
      <c r="C53" s="21">
        <v>983931</v>
      </c>
      <c r="D53" s="19">
        <v>1651</v>
      </c>
      <c r="E53" s="19">
        <v>1707</v>
      </c>
      <c r="F53" s="22">
        <v>65</v>
      </c>
      <c r="G53" s="22">
        <v>880</v>
      </c>
      <c r="H53" s="22">
        <v>49</v>
      </c>
      <c r="I53" s="19">
        <v>27463</v>
      </c>
      <c r="J53" s="19">
        <v>12146</v>
      </c>
      <c r="K53" s="26">
        <v>1108</v>
      </c>
      <c r="L53" s="29">
        <v>842</v>
      </c>
      <c r="M53" s="29">
        <v>261934</v>
      </c>
      <c r="N53" s="26">
        <v>13566</v>
      </c>
      <c r="O53" s="26">
        <v>11196</v>
      </c>
      <c r="P53" s="26">
        <v>43594</v>
      </c>
      <c r="Q53" s="26">
        <v>42284</v>
      </c>
      <c r="R53" s="26">
        <v>105</v>
      </c>
      <c r="S53" s="26">
        <v>1916</v>
      </c>
      <c r="T53" s="26">
        <v>1608</v>
      </c>
      <c r="U53" s="26">
        <v>1046</v>
      </c>
      <c r="V53" s="26">
        <v>910</v>
      </c>
      <c r="W53" s="76">
        <v>1105</v>
      </c>
      <c r="X53" s="14">
        <v>1987</v>
      </c>
      <c r="Y53" s="28" t="s">
        <v>0</v>
      </c>
      <c r="Z53" s="28">
        <v>580019</v>
      </c>
      <c r="AA53" s="27">
        <v>579169</v>
      </c>
      <c r="AB53" s="30">
        <v>97</v>
      </c>
      <c r="AC53" s="27">
        <v>836</v>
      </c>
      <c r="AD53" s="27">
        <v>687</v>
      </c>
      <c r="AE53" s="27">
        <v>487</v>
      </c>
      <c r="AF53" s="27">
        <v>84</v>
      </c>
      <c r="AG53" s="27">
        <v>1048</v>
      </c>
      <c r="AH53" s="27">
        <v>3310</v>
      </c>
      <c r="AI53" s="27">
        <v>2758</v>
      </c>
      <c r="AJ53" s="27">
        <v>1574</v>
      </c>
      <c r="AK53" s="28">
        <v>18</v>
      </c>
      <c r="AL53" s="27">
        <v>1536</v>
      </c>
      <c r="AM53" s="30">
        <v>8990</v>
      </c>
      <c r="AN53" s="77">
        <v>148</v>
      </c>
    </row>
    <row r="54" spans="2:40" ht="13.75" customHeight="1">
      <c r="B54" s="14">
        <v>1988</v>
      </c>
      <c r="C54" s="21">
        <v>988784</v>
      </c>
      <c r="D54" s="19">
        <v>1408</v>
      </c>
      <c r="E54" s="19">
        <v>1646</v>
      </c>
      <c r="F54" s="22">
        <v>39</v>
      </c>
      <c r="G54" s="22">
        <v>874</v>
      </c>
      <c r="H54" s="22">
        <v>51</v>
      </c>
      <c r="I54" s="19">
        <v>27784</v>
      </c>
      <c r="J54" s="19">
        <v>11736</v>
      </c>
      <c r="K54" s="26">
        <v>1062</v>
      </c>
      <c r="L54" s="29">
        <v>483</v>
      </c>
      <c r="M54" s="29">
        <v>253608</v>
      </c>
      <c r="N54" s="26">
        <v>12791</v>
      </c>
      <c r="O54" s="26">
        <v>10943</v>
      </c>
      <c r="P54" s="26">
        <v>46629</v>
      </c>
      <c r="Q54" s="26">
        <v>45221</v>
      </c>
      <c r="R54" s="26">
        <v>108</v>
      </c>
      <c r="S54" s="26">
        <v>1810</v>
      </c>
      <c r="T54" s="26">
        <v>1480</v>
      </c>
      <c r="U54" s="26">
        <v>1174</v>
      </c>
      <c r="V54" s="26">
        <v>997</v>
      </c>
      <c r="W54" s="76">
        <v>971</v>
      </c>
      <c r="X54" s="14">
        <v>1988</v>
      </c>
      <c r="Y54" s="28" t="s">
        <v>0</v>
      </c>
      <c r="Z54" s="28">
        <v>591478</v>
      </c>
      <c r="AA54" s="27">
        <v>590576</v>
      </c>
      <c r="AB54" s="30">
        <v>91</v>
      </c>
      <c r="AC54" s="27">
        <v>745</v>
      </c>
      <c r="AD54" s="27">
        <v>794</v>
      </c>
      <c r="AE54" s="27">
        <v>377</v>
      </c>
      <c r="AF54" s="27">
        <v>83</v>
      </c>
      <c r="AG54" s="27">
        <v>989</v>
      </c>
      <c r="AH54" s="27">
        <v>3082</v>
      </c>
      <c r="AI54" s="27">
        <v>2885</v>
      </c>
      <c r="AJ54" s="27">
        <v>1921</v>
      </c>
      <c r="AK54" s="28">
        <v>5</v>
      </c>
      <c r="AL54" s="27">
        <v>1898</v>
      </c>
      <c r="AM54" s="30">
        <v>9603</v>
      </c>
      <c r="AN54" s="77">
        <v>223</v>
      </c>
    </row>
    <row r="55" spans="2:40" ht="13.75" customHeight="1">
      <c r="B55" s="43">
        <v>1992</v>
      </c>
      <c r="C55" s="19">
        <v>922953</v>
      </c>
      <c r="D55" s="19">
        <v>1175</v>
      </c>
      <c r="E55" s="19">
        <v>1780</v>
      </c>
      <c r="F55" s="22">
        <v>58</v>
      </c>
      <c r="G55" s="22">
        <v>987</v>
      </c>
      <c r="H55" s="22">
        <v>40</v>
      </c>
      <c r="I55" s="19">
        <v>22322</v>
      </c>
      <c r="J55" s="19">
        <v>6882</v>
      </c>
      <c r="K55" s="26">
        <v>944</v>
      </c>
      <c r="L55" s="29">
        <v>295</v>
      </c>
      <c r="M55" s="29">
        <v>153444</v>
      </c>
      <c r="N55" s="26">
        <v>8742</v>
      </c>
      <c r="O55" s="26">
        <v>8232</v>
      </c>
      <c r="P55" s="26">
        <v>59109</v>
      </c>
      <c r="Q55" s="26">
        <v>58174</v>
      </c>
      <c r="R55" s="26">
        <v>53</v>
      </c>
      <c r="S55" s="26">
        <v>1243</v>
      </c>
      <c r="T55" s="26">
        <v>1188</v>
      </c>
      <c r="U55" s="26">
        <v>1288</v>
      </c>
      <c r="V55" s="26">
        <v>805</v>
      </c>
      <c r="W55" s="76">
        <v>790</v>
      </c>
      <c r="X55" s="43">
        <v>1992</v>
      </c>
      <c r="Y55" s="28" t="s">
        <v>0</v>
      </c>
      <c r="Z55" s="28">
        <v>638631</v>
      </c>
      <c r="AA55" s="27">
        <v>638045</v>
      </c>
      <c r="AB55" s="30">
        <v>46</v>
      </c>
      <c r="AC55" s="27">
        <v>566</v>
      </c>
      <c r="AD55" s="27">
        <v>174</v>
      </c>
      <c r="AE55" s="27">
        <v>225</v>
      </c>
      <c r="AF55" s="27">
        <v>127</v>
      </c>
      <c r="AG55" s="27">
        <v>845</v>
      </c>
      <c r="AH55" s="27">
        <v>2078</v>
      </c>
      <c r="AI55" s="27">
        <v>2474</v>
      </c>
      <c r="AJ55" s="27">
        <v>2021</v>
      </c>
      <c r="AK55" s="28">
        <v>4</v>
      </c>
      <c r="AL55" s="27">
        <v>2004</v>
      </c>
      <c r="AM55" s="30">
        <v>5711</v>
      </c>
      <c r="AN55" s="77">
        <v>164</v>
      </c>
    </row>
    <row r="56" spans="2:40" ht="13.75" customHeight="1">
      <c r="B56" s="43">
        <v>1993</v>
      </c>
      <c r="C56" s="19">
        <v>958475</v>
      </c>
      <c r="D56" s="19">
        <v>1218</v>
      </c>
      <c r="E56" s="19">
        <v>2089</v>
      </c>
      <c r="F56" s="22">
        <v>42</v>
      </c>
      <c r="G56" s="22">
        <v>1148</v>
      </c>
      <c r="H56" s="22">
        <v>44</v>
      </c>
      <c r="I56" s="19">
        <v>22235</v>
      </c>
      <c r="J56" s="19">
        <v>6570</v>
      </c>
      <c r="K56" s="26">
        <v>980</v>
      </c>
      <c r="L56" s="29">
        <v>271</v>
      </c>
      <c r="M56" s="29">
        <v>162111</v>
      </c>
      <c r="N56" s="26">
        <v>8939</v>
      </c>
      <c r="O56" s="26">
        <v>8529</v>
      </c>
      <c r="P56" s="26">
        <v>62939</v>
      </c>
      <c r="Q56" s="26">
        <v>61842</v>
      </c>
      <c r="R56" s="26">
        <v>71</v>
      </c>
      <c r="S56" s="26">
        <v>1422</v>
      </c>
      <c r="T56" s="26">
        <v>1162</v>
      </c>
      <c r="U56" s="26">
        <v>1344</v>
      </c>
      <c r="V56" s="26">
        <v>743</v>
      </c>
      <c r="W56" s="76">
        <v>721</v>
      </c>
      <c r="X56" s="43">
        <v>1993</v>
      </c>
      <c r="Y56" s="28" t="s">
        <v>0</v>
      </c>
      <c r="Z56" s="28">
        <v>661274</v>
      </c>
      <c r="AA56" s="27">
        <v>660750</v>
      </c>
      <c r="AB56" s="30">
        <v>39</v>
      </c>
      <c r="AC56" s="27">
        <v>721</v>
      </c>
      <c r="AD56" s="27">
        <v>123</v>
      </c>
      <c r="AE56" s="27">
        <v>185</v>
      </c>
      <c r="AF56" s="27">
        <v>112</v>
      </c>
      <c r="AG56" s="27">
        <v>711</v>
      </c>
      <c r="AH56" s="27">
        <v>2065</v>
      </c>
      <c r="AI56" s="27">
        <v>2414</v>
      </c>
      <c r="AJ56" s="27">
        <v>1438</v>
      </c>
      <c r="AK56" s="28">
        <v>9</v>
      </c>
      <c r="AL56" s="27">
        <v>1405</v>
      </c>
      <c r="AM56" s="30">
        <v>6344</v>
      </c>
      <c r="AN56" s="77">
        <v>141</v>
      </c>
    </row>
    <row r="57" spans="2:40" ht="13.75" customHeight="1">
      <c r="B57" s="43">
        <v>1994</v>
      </c>
      <c r="C57" s="19">
        <v>974158</v>
      </c>
      <c r="D57" s="19">
        <v>1275</v>
      </c>
      <c r="E57" s="19">
        <v>2372</v>
      </c>
      <c r="F57" s="22">
        <v>65</v>
      </c>
      <c r="G57" s="22">
        <v>1306</v>
      </c>
      <c r="H57" s="22">
        <v>37</v>
      </c>
      <c r="I57" s="19">
        <v>21674</v>
      </c>
      <c r="J57" s="19">
        <v>5831</v>
      </c>
      <c r="K57" s="26">
        <v>1038</v>
      </c>
      <c r="L57" s="29">
        <v>214</v>
      </c>
      <c r="M57" s="29">
        <v>164913</v>
      </c>
      <c r="N57" s="26">
        <v>10338</v>
      </c>
      <c r="O57" s="26">
        <v>9382</v>
      </c>
      <c r="P57" s="26">
        <v>69694</v>
      </c>
      <c r="Q57" s="26">
        <v>68584</v>
      </c>
      <c r="R57" s="26">
        <v>78</v>
      </c>
      <c r="S57" s="26">
        <v>1334</v>
      </c>
      <c r="T57" s="26">
        <v>1161</v>
      </c>
      <c r="U57" s="26">
        <v>1412</v>
      </c>
      <c r="V57" s="26">
        <v>894</v>
      </c>
      <c r="W57" s="76">
        <v>923</v>
      </c>
      <c r="X57" s="43">
        <v>1994</v>
      </c>
      <c r="Y57" s="28" t="s">
        <v>0</v>
      </c>
      <c r="Z57" s="28">
        <v>666722</v>
      </c>
      <c r="AA57" s="27">
        <v>666193</v>
      </c>
      <c r="AB57" s="30">
        <v>49</v>
      </c>
      <c r="AC57" s="27">
        <v>718</v>
      </c>
      <c r="AD57" s="27">
        <v>106</v>
      </c>
      <c r="AE57" s="27">
        <v>225</v>
      </c>
      <c r="AF57" s="27">
        <v>164</v>
      </c>
      <c r="AG57" s="27">
        <v>1031</v>
      </c>
      <c r="AH57" s="27">
        <v>2040</v>
      </c>
      <c r="AI57" s="27">
        <v>2492</v>
      </c>
      <c r="AJ57" s="27">
        <v>1247</v>
      </c>
      <c r="AK57" s="28">
        <v>4</v>
      </c>
      <c r="AL57" s="27">
        <v>1229</v>
      </c>
      <c r="AM57" s="30">
        <v>4917</v>
      </c>
      <c r="AN57" s="77">
        <v>201</v>
      </c>
    </row>
    <row r="58" spans="2:40" ht="13.75" customHeight="1">
      <c r="B58" s="43">
        <v>1995</v>
      </c>
      <c r="C58" s="19">
        <v>970179</v>
      </c>
      <c r="D58" s="19">
        <v>1295</v>
      </c>
      <c r="E58" s="19">
        <v>2169</v>
      </c>
      <c r="F58" s="22">
        <v>39</v>
      </c>
      <c r="G58" s="22">
        <v>1219</v>
      </c>
      <c r="H58" s="22">
        <v>26</v>
      </c>
      <c r="I58" s="19">
        <v>20972</v>
      </c>
      <c r="J58" s="19">
        <v>5976</v>
      </c>
      <c r="K58" s="26">
        <v>892</v>
      </c>
      <c r="L58" s="29">
        <v>394</v>
      </c>
      <c r="M58" s="29">
        <v>159453</v>
      </c>
      <c r="N58" s="26">
        <v>8846</v>
      </c>
      <c r="O58" s="26">
        <v>9136</v>
      </c>
      <c r="P58" s="26">
        <v>62005</v>
      </c>
      <c r="Q58" s="26">
        <v>61127</v>
      </c>
      <c r="R58" s="26">
        <v>53</v>
      </c>
      <c r="S58" s="26">
        <v>1294</v>
      </c>
      <c r="T58" s="26">
        <v>1160</v>
      </c>
      <c r="U58" s="26">
        <v>1464</v>
      </c>
      <c r="V58" s="26">
        <v>882</v>
      </c>
      <c r="W58" s="76">
        <v>857</v>
      </c>
      <c r="X58" s="43">
        <v>1995</v>
      </c>
      <c r="Y58" s="28" t="s">
        <v>0</v>
      </c>
      <c r="Z58" s="28">
        <v>677360</v>
      </c>
      <c r="AA58" s="27">
        <v>676927</v>
      </c>
      <c r="AB58" s="30">
        <v>30</v>
      </c>
      <c r="AC58" s="27">
        <v>685</v>
      </c>
      <c r="AD58" s="27">
        <v>101</v>
      </c>
      <c r="AE58" s="27">
        <v>258</v>
      </c>
      <c r="AF58" s="27">
        <v>196</v>
      </c>
      <c r="AG58" s="27">
        <v>1147</v>
      </c>
      <c r="AH58" s="27">
        <v>2324</v>
      </c>
      <c r="AI58" s="27">
        <v>2418</v>
      </c>
      <c r="AJ58" s="27">
        <v>1702</v>
      </c>
      <c r="AK58" s="28">
        <v>9</v>
      </c>
      <c r="AL58" s="27">
        <v>1679</v>
      </c>
      <c r="AM58" s="30">
        <v>5270</v>
      </c>
      <c r="AN58" s="77">
        <v>240</v>
      </c>
    </row>
    <row r="59" spans="2:40" ht="13.75" customHeight="1">
      <c r="B59" s="43"/>
      <c r="C59" s="19"/>
      <c r="D59" s="19"/>
      <c r="E59" s="19"/>
      <c r="F59" s="22"/>
      <c r="G59" s="22"/>
      <c r="H59" s="22"/>
      <c r="I59" s="19"/>
      <c r="J59" s="19"/>
      <c r="K59" s="26"/>
      <c r="L59" s="29"/>
      <c r="M59" s="29"/>
      <c r="N59" s="26"/>
      <c r="O59" s="26"/>
      <c r="P59" s="26"/>
      <c r="Q59" s="26"/>
      <c r="R59" s="26"/>
      <c r="S59" s="26"/>
      <c r="T59" s="26"/>
      <c r="U59" s="26"/>
      <c r="V59" s="26"/>
      <c r="W59" s="76"/>
      <c r="X59" s="43"/>
      <c r="Y59" s="28"/>
      <c r="Z59" s="28"/>
      <c r="AA59" s="27"/>
      <c r="AB59" s="30"/>
      <c r="AC59" s="27"/>
      <c r="AD59" s="27"/>
      <c r="AE59" s="27"/>
      <c r="AF59" s="27"/>
      <c r="AG59" s="27"/>
      <c r="AH59" s="27"/>
      <c r="AI59" s="27"/>
      <c r="AJ59" s="27"/>
      <c r="AK59" s="28"/>
      <c r="AL59" s="27"/>
      <c r="AM59" s="30"/>
      <c r="AN59" s="77"/>
    </row>
    <row r="60" spans="2:40" ht="13.75" customHeight="1">
      <c r="B60" s="43">
        <v>1996</v>
      </c>
      <c r="C60" s="19">
        <v>979275</v>
      </c>
      <c r="D60" s="19">
        <v>1242</v>
      </c>
      <c r="E60" s="19">
        <v>2390</v>
      </c>
      <c r="F60" s="22">
        <v>52</v>
      </c>
      <c r="G60" s="22">
        <v>1422</v>
      </c>
      <c r="H60" s="22">
        <v>43</v>
      </c>
      <c r="I60" s="19">
        <v>21076</v>
      </c>
      <c r="J60" s="19">
        <v>5877</v>
      </c>
      <c r="K60" s="26">
        <v>844</v>
      </c>
      <c r="L60" s="29">
        <v>259</v>
      </c>
      <c r="M60" s="29">
        <v>162675</v>
      </c>
      <c r="N60" s="26">
        <v>8256</v>
      </c>
      <c r="O60" s="26">
        <v>9054</v>
      </c>
      <c r="P60" s="26">
        <v>62020</v>
      </c>
      <c r="Q60" s="26">
        <v>61107</v>
      </c>
      <c r="R60" s="26">
        <v>70</v>
      </c>
      <c r="S60" s="26">
        <v>1197</v>
      </c>
      <c r="T60" s="26">
        <v>1117</v>
      </c>
      <c r="U60" s="26">
        <v>1675</v>
      </c>
      <c r="V60" s="26">
        <v>1114</v>
      </c>
      <c r="W60" s="76">
        <v>766</v>
      </c>
      <c r="X60" s="43">
        <v>1996</v>
      </c>
      <c r="Y60" s="28" t="s">
        <v>0</v>
      </c>
      <c r="Z60" s="28">
        <v>684196</v>
      </c>
      <c r="AA60" s="27">
        <v>683691</v>
      </c>
      <c r="AB60" s="30">
        <v>41</v>
      </c>
      <c r="AC60" s="27">
        <v>710</v>
      </c>
      <c r="AD60" s="27">
        <v>85</v>
      </c>
      <c r="AE60" s="27">
        <v>234</v>
      </c>
      <c r="AF60" s="27">
        <v>189</v>
      </c>
      <c r="AG60" s="27">
        <v>1379</v>
      </c>
      <c r="AH60" s="27">
        <v>2336</v>
      </c>
      <c r="AI60" s="27">
        <v>2494</v>
      </c>
      <c r="AJ60" s="27">
        <v>1999</v>
      </c>
      <c r="AK60" s="28">
        <v>4</v>
      </c>
      <c r="AL60" s="27">
        <v>1985</v>
      </c>
      <c r="AM60" s="30">
        <v>4132</v>
      </c>
      <c r="AN60" s="77">
        <v>307</v>
      </c>
    </row>
    <row r="61" spans="2:40" ht="13.75" customHeight="1">
      <c r="B61" s="43">
        <v>1997</v>
      </c>
      <c r="C61" s="19">
        <v>957460</v>
      </c>
      <c r="D61" s="19">
        <v>1284</v>
      </c>
      <c r="E61" s="19">
        <v>3152</v>
      </c>
      <c r="F61" s="22">
        <v>51</v>
      </c>
      <c r="G61" s="22">
        <v>2015</v>
      </c>
      <c r="H61" s="22">
        <v>70</v>
      </c>
      <c r="I61" s="19">
        <v>22826</v>
      </c>
      <c r="J61" s="19">
        <v>6492</v>
      </c>
      <c r="K61" s="26">
        <v>974</v>
      </c>
      <c r="L61" s="29">
        <v>384</v>
      </c>
      <c r="M61" s="29">
        <v>175632</v>
      </c>
      <c r="N61" s="26">
        <v>8748</v>
      </c>
      <c r="O61" s="26">
        <v>9756</v>
      </c>
      <c r="P61" s="26">
        <v>62302</v>
      </c>
      <c r="Q61" s="26">
        <v>61372</v>
      </c>
      <c r="R61" s="26">
        <v>81</v>
      </c>
      <c r="S61" s="26">
        <v>1197</v>
      </c>
      <c r="T61" s="26">
        <v>1448</v>
      </c>
      <c r="U61" s="26">
        <v>1854</v>
      </c>
      <c r="V61" s="26">
        <v>1143</v>
      </c>
      <c r="W61" s="76">
        <v>673</v>
      </c>
      <c r="X61" s="43">
        <v>1997</v>
      </c>
      <c r="Y61" s="28" t="s">
        <v>0</v>
      </c>
      <c r="Z61" s="28">
        <v>644394</v>
      </c>
      <c r="AA61" s="27">
        <v>643887</v>
      </c>
      <c r="AB61" s="30">
        <v>51</v>
      </c>
      <c r="AC61" s="27">
        <v>749</v>
      </c>
      <c r="AD61" s="27">
        <v>63</v>
      </c>
      <c r="AE61" s="27">
        <v>273</v>
      </c>
      <c r="AF61" s="27">
        <v>167</v>
      </c>
      <c r="AG61" s="27">
        <v>1567</v>
      </c>
      <c r="AH61" s="27">
        <v>2489</v>
      </c>
      <c r="AI61" s="27">
        <v>2773</v>
      </c>
      <c r="AJ61" s="27">
        <v>1598</v>
      </c>
      <c r="AK61" s="28">
        <v>32</v>
      </c>
      <c r="AL61" s="27">
        <v>1549</v>
      </c>
      <c r="AM61" s="30">
        <v>3273</v>
      </c>
      <c r="AN61" s="77">
        <v>211</v>
      </c>
    </row>
    <row r="62" spans="2:40" ht="13.75" customHeight="1">
      <c r="B62" s="43">
        <v>1998</v>
      </c>
      <c r="C62" s="19">
        <v>1006804</v>
      </c>
      <c r="D62" s="19">
        <v>1365</v>
      </c>
      <c r="E62" s="19">
        <v>3379</v>
      </c>
      <c r="F62" s="22">
        <v>118</v>
      </c>
      <c r="G62" s="22">
        <v>1957</v>
      </c>
      <c r="H62" s="22">
        <v>50</v>
      </c>
      <c r="I62" s="19">
        <v>22795</v>
      </c>
      <c r="J62" s="19">
        <v>5885</v>
      </c>
      <c r="K62" s="26">
        <v>961</v>
      </c>
      <c r="L62" s="29">
        <v>193</v>
      </c>
      <c r="M62" s="29">
        <v>181329</v>
      </c>
      <c r="N62" s="26">
        <v>8651</v>
      </c>
      <c r="O62" s="26">
        <v>9921</v>
      </c>
      <c r="P62" s="26">
        <v>67569</v>
      </c>
      <c r="Q62" s="26">
        <v>66687</v>
      </c>
      <c r="R62" s="26">
        <v>51</v>
      </c>
      <c r="S62" s="26">
        <v>1373</v>
      </c>
      <c r="T62" s="26">
        <v>1512</v>
      </c>
      <c r="U62" s="26">
        <v>1890</v>
      </c>
      <c r="V62" s="26">
        <v>1096</v>
      </c>
      <c r="W62" s="76">
        <v>881</v>
      </c>
      <c r="X62" s="43">
        <v>1998</v>
      </c>
      <c r="Y62" s="28" t="s">
        <v>0</v>
      </c>
      <c r="Z62" s="28">
        <v>683035</v>
      </c>
      <c r="AA62" s="27">
        <v>682541</v>
      </c>
      <c r="AB62" s="30">
        <v>38</v>
      </c>
      <c r="AC62" s="27">
        <v>693</v>
      </c>
      <c r="AD62" s="27">
        <v>69</v>
      </c>
      <c r="AE62" s="27">
        <v>226</v>
      </c>
      <c r="AF62" s="27">
        <v>141</v>
      </c>
      <c r="AG62" s="27">
        <v>1492</v>
      </c>
      <c r="AH62" s="27">
        <v>2679</v>
      </c>
      <c r="AI62" s="27">
        <v>2850</v>
      </c>
      <c r="AJ62" s="27">
        <v>1474</v>
      </c>
      <c r="AK62" s="28">
        <v>23</v>
      </c>
      <c r="AL62" s="27">
        <v>1427</v>
      </c>
      <c r="AM62" s="30">
        <v>3372</v>
      </c>
      <c r="AN62" s="77">
        <v>140</v>
      </c>
    </row>
    <row r="63" spans="2:40" ht="13.75" customHeight="1">
      <c r="B63" s="43">
        <v>1999</v>
      </c>
      <c r="C63" s="19">
        <v>1080107</v>
      </c>
      <c r="D63" s="19">
        <v>1313</v>
      </c>
      <c r="E63" s="19">
        <v>3762</v>
      </c>
      <c r="F63" s="22">
        <v>96</v>
      </c>
      <c r="G63" s="22">
        <v>2224</v>
      </c>
      <c r="H63" s="22">
        <v>73</v>
      </c>
      <c r="I63" s="19">
        <v>21952</v>
      </c>
      <c r="J63" s="19">
        <v>5505</v>
      </c>
      <c r="K63" s="26">
        <v>896</v>
      </c>
      <c r="L63" s="29">
        <v>180</v>
      </c>
      <c r="M63" s="29">
        <v>172147</v>
      </c>
      <c r="N63" s="26">
        <v>8178</v>
      </c>
      <c r="O63" s="26">
        <v>9341</v>
      </c>
      <c r="P63" s="26">
        <v>70812</v>
      </c>
      <c r="Q63" s="26">
        <v>70053</v>
      </c>
      <c r="R63" s="26">
        <v>65</v>
      </c>
      <c r="S63" s="26">
        <v>1486</v>
      </c>
      <c r="T63" s="26">
        <v>1392</v>
      </c>
      <c r="U63" s="26">
        <v>1926</v>
      </c>
      <c r="V63" s="26">
        <v>1102</v>
      </c>
      <c r="W63" s="76">
        <v>755</v>
      </c>
      <c r="X63" s="43">
        <v>1999</v>
      </c>
      <c r="Y63" s="28" t="s">
        <v>0</v>
      </c>
      <c r="Z63" s="28">
        <v>765167</v>
      </c>
      <c r="AA63" s="27">
        <v>764752</v>
      </c>
      <c r="AB63" s="30">
        <v>53</v>
      </c>
      <c r="AC63" s="27">
        <v>750</v>
      </c>
      <c r="AD63" s="27">
        <v>54</v>
      </c>
      <c r="AE63" s="27">
        <v>169</v>
      </c>
      <c r="AF63" s="27">
        <v>164</v>
      </c>
      <c r="AG63" s="27">
        <v>1569</v>
      </c>
      <c r="AH63" s="27">
        <v>2868</v>
      </c>
      <c r="AI63" s="27">
        <v>2861</v>
      </c>
      <c r="AJ63" s="27">
        <v>1388</v>
      </c>
      <c r="AK63" s="28">
        <v>31</v>
      </c>
      <c r="AL63" s="27">
        <v>1344</v>
      </c>
      <c r="AM63" s="30">
        <v>2327</v>
      </c>
      <c r="AN63" s="77">
        <v>160</v>
      </c>
    </row>
    <row r="64" spans="2:40" ht="13.75" customHeight="1">
      <c r="B64" s="43">
        <v>2000</v>
      </c>
      <c r="C64" s="19">
        <v>1160142</v>
      </c>
      <c r="D64" s="19">
        <v>1416</v>
      </c>
      <c r="E64" s="19">
        <v>3797</v>
      </c>
      <c r="F64" s="22">
        <v>109</v>
      </c>
      <c r="G64" s="22">
        <v>2215</v>
      </c>
      <c r="H64" s="22">
        <v>89</v>
      </c>
      <c r="I64" s="19">
        <v>29359</v>
      </c>
      <c r="J64" s="19">
        <v>8119</v>
      </c>
      <c r="K64" s="26">
        <v>1458</v>
      </c>
      <c r="L64" s="29">
        <v>222</v>
      </c>
      <c r="M64" s="29">
        <v>162610</v>
      </c>
      <c r="N64" s="26">
        <v>8492</v>
      </c>
      <c r="O64" s="26">
        <v>11261</v>
      </c>
      <c r="P64" s="26">
        <v>58109</v>
      </c>
      <c r="Q64" s="26">
        <v>57138</v>
      </c>
      <c r="R64" s="26">
        <v>59</v>
      </c>
      <c r="S64" s="26">
        <v>1688</v>
      </c>
      <c r="T64" s="26">
        <v>1486</v>
      </c>
      <c r="U64" s="26">
        <v>2286</v>
      </c>
      <c r="V64" s="26">
        <v>1179</v>
      </c>
      <c r="W64" s="76">
        <v>742</v>
      </c>
      <c r="X64" s="43">
        <v>2000</v>
      </c>
      <c r="Y64" s="28" t="s">
        <v>0</v>
      </c>
      <c r="Z64" s="28">
        <v>851104</v>
      </c>
      <c r="AA64" s="27">
        <v>850493</v>
      </c>
      <c r="AB64" s="30">
        <v>102</v>
      </c>
      <c r="AC64" s="27">
        <v>789</v>
      </c>
      <c r="AD64" s="27">
        <v>65</v>
      </c>
      <c r="AE64" s="27">
        <v>163</v>
      </c>
      <c r="AF64" s="27">
        <v>180</v>
      </c>
      <c r="AG64" s="27">
        <v>1997</v>
      </c>
      <c r="AH64" s="27">
        <v>3445</v>
      </c>
      <c r="AI64" s="27">
        <v>4062</v>
      </c>
      <c r="AJ64" s="27">
        <v>1631</v>
      </c>
      <c r="AK64" s="28">
        <v>45</v>
      </c>
      <c r="AL64" s="27">
        <v>1562</v>
      </c>
      <c r="AM64" s="30">
        <v>1905</v>
      </c>
      <c r="AN64" s="77">
        <v>181</v>
      </c>
    </row>
    <row r="65" spans="2:41" ht="13.75" customHeight="1">
      <c r="B65" s="43"/>
      <c r="C65" s="19"/>
      <c r="D65" s="19"/>
      <c r="E65" s="19"/>
      <c r="F65" s="22"/>
      <c r="G65" s="22"/>
      <c r="H65" s="22"/>
      <c r="I65" s="19"/>
      <c r="J65" s="19"/>
      <c r="K65" s="26"/>
      <c r="L65" s="29"/>
      <c r="M65" s="29"/>
      <c r="N65" s="26"/>
      <c r="O65" s="26"/>
      <c r="P65" s="26"/>
      <c r="Q65" s="26"/>
      <c r="R65" s="26"/>
      <c r="S65" s="26"/>
      <c r="T65" s="26"/>
      <c r="U65" s="26"/>
      <c r="V65" s="26"/>
      <c r="W65" s="76"/>
      <c r="X65" s="43"/>
      <c r="Y65" s="28"/>
      <c r="Z65" s="28"/>
      <c r="AA65" s="27"/>
      <c r="AB65" s="30"/>
      <c r="AC65" s="27"/>
      <c r="AD65" s="27"/>
      <c r="AE65" s="27"/>
      <c r="AF65" s="27"/>
      <c r="AG65" s="27"/>
      <c r="AH65" s="27"/>
      <c r="AI65" s="27"/>
      <c r="AJ65" s="27"/>
      <c r="AK65" s="28"/>
      <c r="AL65" s="27"/>
      <c r="AM65" s="30"/>
      <c r="AN65" s="77"/>
    </row>
    <row r="66" spans="2:41" ht="13.75" customHeight="1">
      <c r="B66" s="43">
        <v>2001</v>
      </c>
      <c r="C66" s="19">
        <v>1195897</v>
      </c>
      <c r="D66" s="19">
        <v>1334</v>
      </c>
      <c r="E66" s="19">
        <v>4096</v>
      </c>
      <c r="F66" s="22">
        <v>114</v>
      </c>
      <c r="G66" s="22">
        <v>2539</v>
      </c>
      <c r="H66" s="22">
        <v>72</v>
      </c>
      <c r="I66" s="19">
        <v>29584</v>
      </c>
      <c r="J66" s="19">
        <v>8636</v>
      </c>
      <c r="K66" s="26">
        <v>1525</v>
      </c>
      <c r="L66" s="29">
        <v>497</v>
      </c>
      <c r="M66" s="29">
        <v>168919</v>
      </c>
      <c r="N66" s="26">
        <v>8495</v>
      </c>
      <c r="O66" s="26">
        <v>10186</v>
      </c>
      <c r="P66" s="26">
        <v>65695</v>
      </c>
      <c r="Q66" s="26">
        <v>64628</v>
      </c>
      <c r="R66" s="26">
        <v>88</v>
      </c>
      <c r="S66" s="26">
        <v>2322</v>
      </c>
      <c r="T66" s="26">
        <v>1277</v>
      </c>
      <c r="U66" s="26">
        <v>2236</v>
      </c>
      <c r="V66" s="26">
        <v>1261</v>
      </c>
      <c r="W66" s="76">
        <v>592</v>
      </c>
      <c r="X66" s="43">
        <v>2001</v>
      </c>
      <c r="Y66" s="44">
        <v>0</v>
      </c>
      <c r="Z66" s="28">
        <v>871279</v>
      </c>
      <c r="AA66" s="27">
        <v>870605</v>
      </c>
      <c r="AB66" s="30">
        <v>88</v>
      </c>
      <c r="AC66" s="27">
        <v>783</v>
      </c>
      <c r="AD66" s="27">
        <v>84</v>
      </c>
      <c r="AE66" s="27">
        <v>223</v>
      </c>
      <c r="AF66" s="27">
        <v>179</v>
      </c>
      <c r="AG66" s="27">
        <v>2057</v>
      </c>
      <c r="AH66" s="27">
        <v>3856</v>
      </c>
      <c r="AI66" s="27">
        <v>4222</v>
      </c>
      <c r="AJ66" s="27">
        <v>1634</v>
      </c>
      <c r="AK66" s="28">
        <v>53</v>
      </c>
      <c r="AL66" s="27">
        <v>1558</v>
      </c>
      <c r="AM66" s="30">
        <v>2080</v>
      </c>
      <c r="AN66" s="77">
        <v>148</v>
      </c>
    </row>
    <row r="67" spans="2:41" ht="13.75" customHeight="1">
      <c r="B67" s="43">
        <v>2002</v>
      </c>
      <c r="C67" s="19">
        <v>1219564</v>
      </c>
      <c r="D67" s="19">
        <v>1405</v>
      </c>
      <c r="E67" s="19">
        <v>4151</v>
      </c>
      <c r="F67" s="22">
        <v>141</v>
      </c>
      <c r="G67" s="22">
        <v>2391</v>
      </c>
      <c r="H67" s="22">
        <v>67</v>
      </c>
      <c r="I67" s="19">
        <v>29862</v>
      </c>
      <c r="J67" s="19">
        <v>9132</v>
      </c>
      <c r="K67" s="26">
        <v>1527</v>
      </c>
      <c r="L67" s="29">
        <v>283</v>
      </c>
      <c r="M67" s="29">
        <v>180725</v>
      </c>
      <c r="N67" s="26">
        <v>9507</v>
      </c>
      <c r="O67" s="26">
        <v>8811</v>
      </c>
      <c r="P67" s="26">
        <v>73467</v>
      </c>
      <c r="Q67" s="26">
        <v>72283</v>
      </c>
      <c r="R67" s="26">
        <v>85</v>
      </c>
      <c r="S67" s="26">
        <v>2916</v>
      </c>
      <c r="T67" s="26">
        <v>1355</v>
      </c>
      <c r="U67" s="26">
        <v>2130</v>
      </c>
      <c r="V67" s="26">
        <v>1371</v>
      </c>
      <c r="W67" s="76">
        <v>483</v>
      </c>
      <c r="X67" s="43">
        <v>2002</v>
      </c>
      <c r="Y67" s="29">
        <v>322</v>
      </c>
      <c r="Z67" s="31">
        <v>872395</v>
      </c>
      <c r="AA67" s="28">
        <v>871684</v>
      </c>
      <c r="AB67" s="31">
        <v>115</v>
      </c>
      <c r="AC67" s="27">
        <v>815</v>
      </c>
      <c r="AD67" s="31">
        <v>84</v>
      </c>
      <c r="AE67" s="28">
        <v>252</v>
      </c>
      <c r="AF67" s="27">
        <v>173</v>
      </c>
      <c r="AG67" s="27">
        <v>2194</v>
      </c>
      <c r="AH67" s="27">
        <v>4214</v>
      </c>
      <c r="AI67" s="27">
        <v>4931</v>
      </c>
      <c r="AJ67" s="27">
        <v>2112</v>
      </c>
      <c r="AK67" s="28">
        <v>91</v>
      </c>
      <c r="AL67" s="27">
        <v>1996</v>
      </c>
      <c r="AM67" s="30">
        <v>1928</v>
      </c>
      <c r="AN67" s="31">
        <v>147</v>
      </c>
    </row>
    <row r="68" spans="2:41" ht="13.75" customHeight="1">
      <c r="B68" s="43">
        <v>2003</v>
      </c>
      <c r="C68" s="19">
        <v>1269785</v>
      </c>
      <c r="D68" s="19">
        <v>1456</v>
      </c>
      <c r="E68" s="19">
        <v>4698</v>
      </c>
      <c r="F68" s="22">
        <v>90</v>
      </c>
      <c r="G68" s="22">
        <v>2710</v>
      </c>
      <c r="H68" s="22">
        <v>78</v>
      </c>
      <c r="I68" s="19">
        <v>28999</v>
      </c>
      <c r="J68" s="19">
        <v>10124</v>
      </c>
      <c r="K68" s="26">
        <v>1457</v>
      </c>
      <c r="L68" s="29">
        <v>419</v>
      </c>
      <c r="M68" s="29">
        <v>191403</v>
      </c>
      <c r="N68" s="26">
        <v>10194</v>
      </c>
      <c r="O68" s="26">
        <v>8531</v>
      </c>
      <c r="P68" s="26">
        <v>90446</v>
      </c>
      <c r="Q68" s="26">
        <v>89358</v>
      </c>
      <c r="R68" s="26">
        <v>52</v>
      </c>
      <c r="S68" s="26">
        <v>4345</v>
      </c>
      <c r="T68" s="26">
        <v>1342</v>
      </c>
      <c r="U68" s="26">
        <v>2273</v>
      </c>
      <c r="V68" s="26">
        <v>1456</v>
      </c>
      <c r="W68" s="76">
        <v>432</v>
      </c>
      <c r="X68" s="43">
        <v>2003</v>
      </c>
      <c r="Y68" s="29">
        <v>308</v>
      </c>
      <c r="Z68" s="31">
        <v>890589</v>
      </c>
      <c r="AA68" s="28">
        <v>889875</v>
      </c>
      <c r="AB68" s="30">
        <v>134</v>
      </c>
      <c r="AC68" s="27">
        <v>866</v>
      </c>
      <c r="AD68" s="28">
        <v>77</v>
      </c>
      <c r="AE68" s="27">
        <v>151</v>
      </c>
      <c r="AF68" s="27">
        <v>151</v>
      </c>
      <c r="AG68" s="27">
        <v>2508</v>
      </c>
      <c r="AH68" s="27">
        <v>5361</v>
      </c>
      <c r="AI68" s="27">
        <v>5331</v>
      </c>
      <c r="AJ68" s="27">
        <v>2124</v>
      </c>
      <c r="AK68" s="28">
        <v>127</v>
      </c>
      <c r="AL68" s="27">
        <v>1973</v>
      </c>
      <c r="AM68" s="30">
        <v>1725</v>
      </c>
      <c r="AN68" s="31">
        <v>199</v>
      </c>
    </row>
    <row r="69" spans="2:41" ht="13.75" customHeight="1">
      <c r="B69" s="43">
        <v>2004</v>
      </c>
      <c r="C69" s="19">
        <v>1289416</v>
      </c>
      <c r="D69" s="19">
        <v>1391</v>
      </c>
      <c r="E69" s="19">
        <v>4154</v>
      </c>
      <c r="F69" s="22">
        <v>120</v>
      </c>
      <c r="G69" s="22">
        <v>2269</v>
      </c>
      <c r="H69" s="22">
        <v>91</v>
      </c>
      <c r="I69" s="19">
        <v>27069</v>
      </c>
      <c r="J69" s="19">
        <v>11002</v>
      </c>
      <c r="K69" s="26">
        <v>1388</v>
      </c>
      <c r="L69" s="29">
        <v>279</v>
      </c>
      <c r="M69" s="29">
        <v>195151</v>
      </c>
      <c r="N69" s="26">
        <v>11238</v>
      </c>
      <c r="O69" s="26">
        <v>7063</v>
      </c>
      <c r="P69" s="26">
        <v>97293</v>
      </c>
      <c r="Q69" s="26">
        <v>96083</v>
      </c>
      <c r="R69" s="26">
        <v>27</v>
      </c>
      <c r="S69" s="26">
        <v>4935</v>
      </c>
      <c r="T69" s="26">
        <v>1107</v>
      </c>
      <c r="U69" s="26">
        <v>2225</v>
      </c>
      <c r="V69" s="26">
        <v>1451</v>
      </c>
      <c r="W69" s="76">
        <v>590</v>
      </c>
      <c r="X69" s="43">
        <v>2004</v>
      </c>
      <c r="Y69" s="29">
        <v>270</v>
      </c>
      <c r="Z69" s="28">
        <v>900805</v>
      </c>
      <c r="AA69" s="26">
        <v>900119</v>
      </c>
      <c r="AB69" s="30">
        <v>126</v>
      </c>
      <c r="AC69" s="26">
        <v>867</v>
      </c>
      <c r="AD69" s="28">
        <v>86</v>
      </c>
      <c r="AE69" s="27">
        <v>113</v>
      </c>
      <c r="AF69" s="27">
        <v>187</v>
      </c>
      <c r="AG69" s="27">
        <v>2705</v>
      </c>
      <c r="AH69" s="27">
        <v>5993</v>
      </c>
      <c r="AI69" s="27">
        <v>5522</v>
      </c>
      <c r="AJ69" s="27">
        <v>2236</v>
      </c>
      <c r="AK69" s="29">
        <v>152</v>
      </c>
      <c r="AL69" s="26">
        <v>2052</v>
      </c>
      <c r="AM69" s="30">
        <v>1422</v>
      </c>
      <c r="AN69" s="77">
        <v>291</v>
      </c>
    </row>
    <row r="70" spans="2:41" s="51" customFormat="1" ht="13.75" customHeight="1">
      <c r="B70" s="43">
        <v>2005</v>
      </c>
      <c r="C70" s="22">
        <f>891524+386955</f>
        <v>1278479</v>
      </c>
      <c r="D70" s="22">
        <v>1338</v>
      </c>
      <c r="E70" s="22">
        <v>3844</v>
      </c>
      <c r="F70" s="22">
        <v>90</v>
      </c>
      <c r="G70" s="22">
        <v>2128</v>
      </c>
      <c r="H70" s="22">
        <v>75</v>
      </c>
      <c r="I70" s="22">
        <v>27130</v>
      </c>
      <c r="J70" s="22">
        <v>13970</v>
      </c>
      <c r="K70" s="27">
        <v>1522</v>
      </c>
      <c r="L70" s="28">
        <v>95</v>
      </c>
      <c r="M70" s="28">
        <v>194119</v>
      </c>
      <c r="N70" s="27">
        <v>11648</v>
      </c>
      <c r="O70" s="27">
        <v>6439</v>
      </c>
      <c r="P70" s="27">
        <f>1111+91306</f>
        <v>92417</v>
      </c>
      <c r="Q70" s="27">
        <v>91306</v>
      </c>
      <c r="R70" s="27">
        <v>31</v>
      </c>
      <c r="S70" s="27">
        <v>4889</v>
      </c>
      <c r="T70" s="27">
        <v>1074</v>
      </c>
      <c r="U70" s="27">
        <v>2286</v>
      </c>
      <c r="V70" s="27">
        <v>1502</v>
      </c>
      <c r="W70" s="30">
        <f>4602-2286-1502</f>
        <v>814</v>
      </c>
      <c r="X70" s="43">
        <v>2005</v>
      </c>
      <c r="Y70" s="28">
        <f>52+227</f>
        <v>279</v>
      </c>
      <c r="Z70" s="27">
        <f>AA70+713</f>
        <v>891958</v>
      </c>
      <c r="AA70" s="27">
        <f>891524-52-227</f>
        <v>891245</v>
      </c>
      <c r="AB70" s="30">
        <v>143</v>
      </c>
      <c r="AC70" s="27">
        <v>791</v>
      </c>
      <c r="AD70" s="27">
        <v>96</v>
      </c>
      <c r="AE70" s="27">
        <v>217</v>
      </c>
      <c r="AF70" s="27">
        <v>176</v>
      </c>
      <c r="AG70" s="27">
        <v>2868</v>
      </c>
      <c r="AH70" s="27">
        <v>6107</v>
      </c>
      <c r="AI70" s="27">
        <v>6362</v>
      </c>
      <c r="AJ70" s="27">
        <v>2033</v>
      </c>
      <c r="AK70" s="28">
        <v>209</v>
      </c>
      <c r="AL70" s="27">
        <f>1455+279+59</f>
        <v>1793</v>
      </c>
      <c r="AM70" s="30">
        <v>1771</v>
      </c>
      <c r="AN70" s="31">
        <v>240</v>
      </c>
    </row>
    <row r="71" spans="2:41" s="51" customFormat="1" ht="13.75" customHeight="1">
      <c r="B71" s="43"/>
      <c r="C71" s="22"/>
      <c r="D71" s="22"/>
      <c r="E71" s="22"/>
      <c r="F71" s="22"/>
      <c r="G71" s="22"/>
      <c r="H71" s="22"/>
      <c r="I71" s="22"/>
      <c r="J71" s="22"/>
      <c r="K71" s="27"/>
      <c r="L71" s="27"/>
      <c r="M71" s="28"/>
      <c r="N71" s="27"/>
      <c r="O71" s="27"/>
      <c r="P71" s="27"/>
      <c r="Q71" s="27"/>
      <c r="R71" s="27"/>
      <c r="S71" s="27"/>
      <c r="T71" s="27"/>
      <c r="U71" s="27"/>
      <c r="V71" s="27"/>
      <c r="W71" s="30"/>
      <c r="X71" s="43"/>
      <c r="Y71" s="28"/>
      <c r="Z71" s="27"/>
      <c r="AA71" s="27"/>
      <c r="AB71" s="30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30"/>
      <c r="AN71" s="31"/>
    </row>
    <row r="72" spans="2:41" s="51" customFormat="1" ht="13.75" customHeight="1">
      <c r="B72" s="43">
        <v>2006</v>
      </c>
      <c r="C72" s="22">
        <v>1241358</v>
      </c>
      <c r="D72" s="22">
        <v>1241</v>
      </c>
      <c r="E72" s="22">
        <v>3335</v>
      </c>
      <c r="F72" s="22">
        <v>83</v>
      </c>
      <c r="G72" s="22">
        <v>1684</v>
      </c>
      <c r="H72" s="22">
        <v>72</v>
      </c>
      <c r="I72" s="22">
        <v>27075</v>
      </c>
      <c r="J72" s="22">
        <v>19802</v>
      </c>
      <c r="K72" s="27">
        <v>1693</v>
      </c>
      <c r="L72" s="27">
        <v>155</v>
      </c>
      <c r="M72" s="28">
        <v>187654</v>
      </c>
      <c r="N72" s="27">
        <v>12406</v>
      </c>
      <c r="O72" s="27">
        <v>5780</v>
      </c>
      <c r="P72" s="27">
        <v>90696</v>
      </c>
      <c r="Q72" s="27">
        <v>89444</v>
      </c>
      <c r="R72" s="27">
        <v>54</v>
      </c>
      <c r="S72" s="27">
        <v>4495</v>
      </c>
      <c r="T72" s="27">
        <v>1058</v>
      </c>
      <c r="U72" s="27">
        <v>2254</v>
      </c>
      <c r="V72" s="27">
        <v>1715</v>
      </c>
      <c r="W72" s="30">
        <v>913</v>
      </c>
      <c r="X72" s="43">
        <v>2006</v>
      </c>
      <c r="Y72" s="28">
        <v>380</v>
      </c>
      <c r="Z72" s="27">
        <f>856728+736</f>
        <v>857464</v>
      </c>
      <c r="AA72" s="27">
        <v>856728</v>
      </c>
      <c r="AB72" s="30">
        <v>129</v>
      </c>
      <c r="AC72" s="27">
        <v>825</v>
      </c>
      <c r="AD72" s="27">
        <v>92</v>
      </c>
      <c r="AE72" s="27">
        <v>168</v>
      </c>
      <c r="AF72" s="27">
        <v>167</v>
      </c>
      <c r="AG72" s="27">
        <v>3118</v>
      </c>
      <c r="AH72" s="27">
        <v>6209</v>
      </c>
      <c r="AI72" s="27">
        <v>6551</v>
      </c>
      <c r="AJ72" s="27">
        <v>1847</v>
      </c>
      <c r="AK72" s="27">
        <v>74</v>
      </c>
      <c r="AL72" s="27">
        <v>1742</v>
      </c>
      <c r="AM72" s="30">
        <v>1380</v>
      </c>
      <c r="AN72" s="31">
        <v>224</v>
      </c>
    </row>
    <row r="73" spans="2:41" s="51" customFormat="1" ht="13.75" customHeight="1">
      <c r="B73" s="43">
        <v>2007</v>
      </c>
      <c r="C73" s="25">
        <v>1184336</v>
      </c>
      <c r="D73" s="22">
        <v>1161</v>
      </c>
      <c r="E73" s="25">
        <v>2985</v>
      </c>
      <c r="F73" s="25">
        <v>65</v>
      </c>
      <c r="G73" s="25">
        <v>1446</v>
      </c>
      <c r="H73" s="25">
        <v>59</v>
      </c>
      <c r="I73" s="25">
        <v>25458</v>
      </c>
      <c r="J73" s="25">
        <v>21808</v>
      </c>
      <c r="K73" s="28">
        <v>1684</v>
      </c>
      <c r="L73" s="28">
        <v>159</v>
      </c>
      <c r="M73" s="28">
        <v>180446</v>
      </c>
      <c r="N73" s="28">
        <v>12113</v>
      </c>
      <c r="O73" s="28">
        <v>5054</v>
      </c>
      <c r="P73" s="28">
        <v>81296</v>
      </c>
      <c r="Q73" s="28">
        <v>80192</v>
      </c>
      <c r="R73" s="28">
        <v>36</v>
      </c>
      <c r="S73" s="28">
        <v>4230</v>
      </c>
      <c r="T73" s="28">
        <v>1013</v>
      </c>
      <c r="U73" s="28">
        <v>2240</v>
      </c>
      <c r="V73" s="28">
        <v>1618</v>
      </c>
      <c r="W73" s="31">
        <v>892</v>
      </c>
      <c r="X73" s="43">
        <v>2007</v>
      </c>
      <c r="Y73" s="28">
        <v>425</v>
      </c>
      <c r="Z73" s="28">
        <v>818996</v>
      </c>
      <c r="AA73" s="28">
        <v>818334</v>
      </c>
      <c r="AB73" s="31">
        <v>140</v>
      </c>
      <c r="AC73" s="28">
        <v>764</v>
      </c>
      <c r="AD73" s="28">
        <v>76</v>
      </c>
      <c r="AE73" s="28">
        <v>98</v>
      </c>
      <c r="AF73" s="28">
        <v>152</v>
      </c>
      <c r="AG73" s="28">
        <v>3181</v>
      </c>
      <c r="AH73" s="28">
        <v>5901</v>
      </c>
      <c r="AI73" s="28">
        <v>6575</v>
      </c>
      <c r="AJ73" s="28">
        <v>1898</v>
      </c>
      <c r="AK73" s="28">
        <v>68</v>
      </c>
      <c r="AL73" s="28">
        <v>1805</v>
      </c>
      <c r="AM73" s="28">
        <v>1529</v>
      </c>
      <c r="AN73" s="31">
        <v>137</v>
      </c>
    </row>
    <row r="74" spans="2:41" s="51" customFormat="1" ht="13.75" customHeight="1">
      <c r="B74" s="43">
        <v>2008</v>
      </c>
      <c r="C74" s="25">
        <v>1081955</v>
      </c>
      <c r="D74" s="22">
        <v>1211</v>
      </c>
      <c r="E74" s="25">
        <v>2813</v>
      </c>
      <c r="F74" s="25">
        <v>74</v>
      </c>
      <c r="G74" s="25">
        <v>1470</v>
      </c>
      <c r="H74" s="25">
        <v>64</v>
      </c>
      <c r="I74" s="25">
        <v>23164</v>
      </c>
      <c r="J74" s="25">
        <v>22379</v>
      </c>
      <c r="K74" s="28">
        <v>1824</v>
      </c>
      <c r="L74" s="28">
        <v>83</v>
      </c>
      <c r="M74" s="28">
        <v>174738</v>
      </c>
      <c r="N74" s="28">
        <v>12036</v>
      </c>
      <c r="O74" s="28">
        <v>4474</v>
      </c>
      <c r="P74" s="28">
        <v>65396</v>
      </c>
      <c r="Q74" s="28">
        <v>64256</v>
      </c>
      <c r="R74" s="28">
        <v>30</v>
      </c>
      <c r="S74" s="28">
        <v>3404</v>
      </c>
      <c r="T74" s="28">
        <v>951</v>
      </c>
      <c r="U74" s="28">
        <v>2219</v>
      </c>
      <c r="V74" s="28">
        <v>1613</v>
      </c>
      <c r="W74" s="31">
        <v>857</v>
      </c>
      <c r="X74" s="43">
        <v>2008</v>
      </c>
      <c r="Y74" s="28">
        <v>349</v>
      </c>
      <c r="Z74" s="28">
        <v>742490</v>
      </c>
      <c r="AA74" s="28">
        <v>741855</v>
      </c>
      <c r="AB74" s="31">
        <v>114</v>
      </c>
      <c r="AC74" s="28">
        <v>659</v>
      </c>
      <c r="AD74" s="28">
        <v>82</v>
      </c>
      <c r="AE74" s="28">
        <v>120</v>
      </c>
      <c r="AF74" s="28">
        <v>129</v>
      </c>
      <c r="AG74" s="28">
        <v>2945</v>
      </c>
      <c r="AH74" s="28">
        <v>5881</v>
      </c>
      <c r="AI74" s="28">
        <v>6480</v>
      </c>
      <c r="AJ74" s="28">
        <v>1810</v>
      </c>
      <c r="AK74" s="28">
        <v>87</v>
      </c>
      <c r="AL74" s="28">
        <v>1703</v>
      </c>
      <c r="AM74" s="28">
        <v>1359</v>
      </c>
      <c r="AN74" s="31">
        <v>103</v>
      </c>
    </row>
    <row r="75" spans="2:41" s="51" customFormat="1" ht="13.75" customHeight="1">
      <c r="B75" s="43">
        <v>2009</v>
      </c>
      <c r="C75" s="25">
        <v>1051838</v>
      </c>
      <c r="D75" s="22">
        <v>1036</v>
      </c>
      <c r="E75" s="25">
        <v>3069</v>
      </c>
      <c r="F75" s="25">
        <v>97</v>
      </c>
      <c r="G75" s="25">
        <v>1428</v>
      </c>
      <c r="H75" s="25">
        <v>63</v>
      </c>
      <c r="I75" s="25">
        <v>22253</v>
      </c>
      <c r="J75" s="25">
        <v>21376</v>
      </c>
      <c r="K75" s="28">
        <v>1562</v>
      </c>
      <c r="L75" s="28">
        <v>73</v>
      </c>
      <c r="M75" s="28">
        <v>175823</v>
      </c>
      <c r="N75" s="28">
        <v>12542</v>
      </c>
      <c r="O75" s="28">
        <v>3961</v>
      </c>
      <c r="P75" s="28">
        <v>60992</v>
      </c>
      <c r="Q75" s="28">
        <v>59919</v>
      </c>
      <c r="R75" s="28">
        <v>25</v>
      </c>
      <c r="S75" s="28">
        <v>3172</v>
      </c>
      <c r="T75" s="28">
        <v>918</v>
      </c>
      <c r="U75" s="28">
        <v>2129</v>
      </c>
      <c r="V75" s="28">
        <v>1626</v>
      </c>
      <c r="W75" s="31">
        <v>820</v>
      </c>
      <c r="X75" s="43">
        <v>2009</v>
      </c>
      <c r="Y75" s="28">
        <v>317</v>
      </c>
      <c r="Z75" s="28">
        <v>719182</v>
      </c>
      <c r="AA75" s="28">
        <v>718633</v>
      </c>
      <c r="AB75" s="31">
        <v>116</v>
      </c>
      <c r="AC75" s="28">
        <v>631</v>
      </c>
      <c r="AD75" s="28">
        <v>67</v>
      </c>
      <c r="AE75" s="28">
        <v>71</v>
      </c>
      <c r="AF75" s="28">
        <v>101</v>
      </c>
      <c r="AG75" s="28">
        <v>2698</v>
      </c>
      <c r="AH75" s="28">
        <v>5547</v>
      </c>
      <c r="AI75" s="28">
        <v>6160</v>
      </c>
      <c r="AJ75" s="28">
        <v>1710</v>
      </c>
      <c r="AK75" s="28">
        <v>80</v>
      </c>
      <c r="AL75" s="28">
        <v>1602</v>
      </c>
      <c r="AM75" s="28">
        <v>1388</v>
      </c>
      <c r="AN75" s="31">
        <v>237</v>
      </c>
      <c r="AO75" s="48"/>
    </row>
    <row r="76" spans="2:41" s="48" customFormat="1" ht="13.75" customHeight="1">
      <c r="B76" s="43">
        <v>2010</v>
      </c>
      <c r="C76" s="25">
        <v>1029117</v>
      </c>
      <c r="D76" s="22">
        <v>999</v>
      </c>
      <c r="E76" s="25">
        <v>2568</v>
      </c>
      <c r="F76" s="25">
        <v>50</v>
      </c>
      <c r="G76" s="25">
        <v>1155</v>
      </c>
      <c r="H76" s="25">
        <v>63</v>
      </c>
      <c r="I76" s="25">
        <v>22030</v>
      </c>
      <c r="J76" s="25">
        <v>22076</v>
      </c>
      <c r="K76" s="28">
        <v>1613</v>
      </c>
      <c r="L76" s="28">
        <v>45</v>
      </c>
      <c r="M76" s="28">
        <v>175214</v>
      </c>
      <c r="N76" s="28">
        <v>11306</v>
      </c>
      <c r="O76" s="28">
        <v>3761</v>
      </c>
      <c r="P76" s="28">
        <v>53689</v>
      </c>
      <c r="Q76" s="28">
        <v>52598</v>
      </c>
      <c r="R76" s="28">
        <v>27</v>
      </c>
      <c r="S76" s="28">
        <v>2989</v>
      </c>
      <c r="T76" s="28">
        <v>803</v>
      </c>
      <c r="U76" s="28">
        <v>2189</v>
      </c>
      <c r="V76" s="28">
        <v>1727</v>
      </c>
      <c r="W76" s="31">
        <v>805</v>
      </c>
      <c r="X76" s="43">
        <v>2010</v>
      </c>
      <c r="Y76" s="28">
        <v>336</v>
      </c>
      <c r="Z76" s="25">
        <v>706676</v>
      </c>
      <c r="AA76" s="31">
        <v>706161</v>
      </c>
      <c r="AB76" s="45">
        <v>119</v>
      </c>
      <c r="AC76" s="28">
        <v>651</v>
      </c>
      <c r="AD76" s="25">
        <v>53</v>
      </c>
      <c r="AE76" s="28">
        <v>81</v>
      </c>
      <c r="AF76" s="28">
        <v>107</v>
      </c>
      <c r="AG76" s="28">
        <v>2547</v>
      </c>
      <c r="AH76" s="28">
        <v>5601</v>
      </c>
      <c r="AI76" s="28">
        <v>5864</v>
      </c>
      <c r="AJ76" s="28">
        <v>1617</v>
      </c>
      <c r="AK76" s="28">
        <v>78</v>
      </c>
      <c r="AL76" s="73">
        <v>1506</v>
      </c>
      <c r="AM76" s="73">
        <v>1312</v>
      </c>
      <c r="AN76" s="23">
        <v>254</v>
      </c>
    </row>
    <row r="77" spans="2:41" s="48" customFormat="1" ht="13.75" customHeight="1">
      <c r="B77" s="43"/>
      <c r="C77" s="25"/>
      <c r="D77" s="22"/>
      <c r="E77" s="25"/>
      <c r="F77" s="25"/>
      <c r="G77" s="25"/>
      <c r="H77" s="25"/>
      <c r="I77" s="25"/>
      <c r="J77" s="25"/>
      <c r="K77" s="28"/>
      <c r="L77" s="28"/>
      <c r="M77" s="28"/>
      <c r="N77" s="27"/>
      <c r="O77" s="28"/>
      <c r="P77" s="28"/>
      <c r="Q77" s="28"/>
      <c r="R77" s="28"/>
      <c r="S77" s="28"/>
      <c r="T77" s="28"/>
      <c r="U77" s="28"/>
      <c r="V77" s="28"/>
      <c r="W77" s="31"/>
      <c r="X77" s="43"/>
      <c r="Y77" s="28"/>
      <c r="Z77" s="25"/>
      <c r="AA77" s="31"/>
      <c r="AB77" s="45"/>
      <c r="AC77" s="28"/>
      <c r="AD77" s="25"/>
      <c r="AE77" s="28"/>
      <c r="AF77" s="28"/>
      <c r="AG77" s="28"/>
      <c r="AH77" s="28"/>
      <c r="AI77" s="28"/>
      <c r="AJ77" s="28"/>
      <c r="AK77" s="28"/>
      <c r="AL77" s="73"/>
      <c r="AM77" s="73"/>
      <c r="AN77" s="23"/>
    </row>
    <row r="78" spans="2:41" s="51" customFormat="1" ht="13.75" customHeight="1">
      <c r="B78" s="43">
        <v>2011</v>
      </c>
      <c r="C78" s="25">
        <v>986068</v>
      </c>
      <c r="D78" s="22">
        <v>971</v>
      </c>
      <c r="E78" s="25">
        <v>2431</v>
      </c>
      <c r="F78" s="25">
        <v>43</v>
      </c>
      <c r="G78" s="25">
        <v>1183</v>
      </c>
      <c r="H78" s="25">
        <v>44</v>
      </c>
      <c r="I78" s="25">
        <v>21572</v>
      </c>
      <c r="J78" s="25">
        <v>21999</v>
      </c>
      <c r="K78" s="28">
        <v>1663</v>
      </c>
      <c r="L78" s="28">
        <v>24</v>
      </c>
      <c r="M78" s="28">
        <v>168514</v>
      </c>
      <c r="N78" s="27">
        <v>10569</v>
      </c>
      <c r="O78" s="28">
        <v>3324</v>
      </c>
      <c r="P78" s="28">
        <v>46287</v>
      </c>
      <c r="Q78" s="28">
        <v>45227</v>
      </c>
      <c r="R78" s="28">
        <v>32</v>
      </c>
      <c r="S78" s="28">
        <v>2532</v>
      </c>
      <c r="T78" s="28">
        <v>768</v>
      </c>
      <c r="U78" s="28">
        <v>2217</v>
      </c>
      <c r="V78" s="28">
        <v>1700</v>
      </c>
      <c r="W78" s="31">
        <v>1061</v>
      </c>
      <c r="X78" s="43">
        <v>2011</v>
      </c>
      <c r="Y78" s="28">
        <v>320</v>
      </c>
      <c r="Z78" s="25">
        <v>680595</v>
      </c>
      <c r="AA78" s="28">
        <v>680117</v>
      </c>
      <c r="AB78" s="45">
        <v>136</v>
      </c>
      <c r="AC78" s="28">
        <v>616</v>
      </c>
      <c r="AD78" s="25">
        <v>80</v>
      </c>
      <c r="AE78" s="28">
        <v>85</v>
      </c>
      <c r="AF78" s="28">
        <v>118</v>
      </c>
      <c r="AG78" s="28">
        <v>2476</v>
      </c>
      <c r="AH78" s="28">
        <v>5433</v>
      </c>
      <c r="AI78" s="28">
        <v>5839</v>
      </c>
      <c r="AJ78" s="28">
        <v>1491</v>
      </c>
      <c r="AK78" s="28">
        <v>65</v>
      </c>
      <c r="AL78" s="73">
        <v>1403</v>
      </c>
      <c r="AM78" s="73">
        <v>903</v>
      </c>
      <c r="AN78" s="45">
        <v>222</v>
      </c>
      <c r="AO78" s="48"/>
    </row>
    <row r="79" spans="2:41" s="51" customFormat="1" ht="13.75" customHeight="1">
      <c r="B79" s="43">
        <v>2012</v>
      </c>
      <c r="C79" s="25">
        <v>939826</v>
      </c>
      <c r="D79" s="22">
        <v>899</v>
      </c>
      <c r="E79" s="25">
        <v>2430</v>
      </c>
      <c r="F79" s="25">
        <v>46</v>
      </c>
      <c r="G79" s="25">
        <v>1088</v>
      </c>
      <c r="H79" s="25">
        <v>55</v>
      </c>
      <c r="I79" s="25">
        <v>23752</v>
      </c>
      <c r="J79" s="25">
        <v>23610</v>
      </c>
      <c r="K79" s="28">
        <v>2145</v>
      </c>
      <c r="L79" s="28">
        <v>20</v>
      </c>
      <c r="M79" s="28">
        <v>153864</v>
      </c>
      <c r="N79" s="27">
        <v>10997</v>
      </c>
      <c r="O79" s="28">
        <v>3050</v>
      </c>
      <c r="P79" s="28">
        <v>37545</v>
      </c>
      <c r="Q79" s="28">
        <v>36467</v>
      </c>
      <c r="R79" s="28">
        <v>39</v>
      </c>
      <c r="S79" s="28">
        <v>2199</v>
      </c>
      <c r="T79" s="28">
        <v>858</v>
      </c>
      <c r="U79" s="28">
        <v>2451</v>
      </c>
      <c r="V79" s="28">
        <v>1745</v>
      </c>
      <c r="W79" s="31">
        <v>1132</v>
      </c>
      <c r="X79" s="43">
        <v>2012</v>
      </c>
      <c r="Y79" s="28">
        <v>365</v>
      </c>
      <c r="Z79" s="25">
        <v>652948</v>
      </c>
      <c r="AA79" s="28">
        <v>652440</v>
      </c>
      <c r="AB79" s="45">
        <v>133</v>
      </c>
      <c r="AC79" s="28">
        <v>592</v>
      </c>
      <c r="AD79" s="25">
        <v>82</v>
      </c>
      <c r="AE79" s="28">
        <v>67</v>
      </c>
      <c r="AF79" s="28">
        <v>137</v>
      </c>
      <c r="AG79" s="28">
        <v>2501</v>
      </c>
      <c r="AH79" s="28">
        <v>5581</v>
      </c>
      <c r="AI79" s="28">
        <v>5975</v>
      </c>
      <c r="AJ79" s="28">
        <v>1466</v>
      </c>
      <c r="AK79" s="28">
        <v>58</v>
      </c>
      <c r="AL79" s="73">
        <v>1371</v>
      </c>
      <c r="AM79" s="73">
        <v>876</v>
      </c>
      <c r="AN79" s="45">
        <v>182</v>
      </c>
      <c r="AO79" s="48"/>
    </row>
    <row r="80" spans="2:41" s="51" customFormat="1" ht="13.75" customHeight="1">
      <c r="B80" s="43">
        <v>2013</v>
      </c>
      <c r="C80" s="25">
        <v>884540</v>
      </c>
      <c r="D80" s="22">
        <v>906</v>
      </c>
      <c r="E80" s="25">
        <v>2255</v>
      </c>
      <c r="F80" s="25">
        <v>39</v>
      </c>
      <c r="G80" s="25">
        <v>1016</v>
      </c>
      <c r="H80" s="25">
        <v>31</v>
      </c>
      <c r="I80" s="25">
        <v>23527</v>
      </c>
      <c r="J80" s="25">
        <v>22744</v>
      </c>
      <c r="K80" s="28">
        <v>2377</v>
      </c>
      <c r="L80" s="28">
        <v>65</v>
      </c>
      <c r="M80" s="28">
        <v>138947</v>
      </c>
      <c r="N80" s="27">
        <v>10827</v>
      </c>
      <c r="O80" s="28">
        <v>2561</v>
      </c>
      <c r="P80" s="28">
        <v>30588</v>
      </c>
      <c r="Q80" s="28">
        <v>29556</v>
      </c>
      <c r="R80" s="28">
        <v>41</v>
      </c>
      <c r="S80" s="28">
        <v>1745</v>
      </c>
      <c r="T80" s="28">
        <v>937</v>
      </c>
      <c r="U80" s="28">
        <v>2487</v>
      </c>
      <c r="V80" s="28">
        <v>1662</v>
      </c>
      <c r="W80" s="31">
        <v>896</v>
      </c>
      <c r="X80" s="43">
        <v>2013</v>
      </c>
      <c r="Y80" s="28">
        <v>337</v>
      </c>
      <c r="Z80" s="25">
        <v>622251</v>
      </c>
      <c r="AA80" s="28">
        <v>621717</v>
      </c>
      <c r="AB80" s="45">
        <v>170</v>
      </c>
      <c r="AC80" s="28">
        <v>549</v>
      </c>
      <c r="AD80" s="25">
        <v>59</v>
      </c>
      <c r="AE80" s="28">
        <v>48</v>
      </c>
      <c r="AF80" s="28">
        <v>154</v>
      </c>
      <c r="AG80" s="28">
        <v>2540</v>
      </c>
      <c r="AH80" s="28">
        <v>5157</v>
      </c>
      <c r="AI80" s="28">
        <v>6042</v>
      </c>
      <c r="AJ80" s="28">
        <v>1562</v>
      </c>
      <c r="AK80" s="28">
        <v>51</v>
      </c>
      <c r="AL80" s="73">
        <v>1464</v>
      </c>
      <c r="AM80" s="73">
        <v>725</v>
      </c>
      <c r="AN80" s="45">
        <v>103</v>
      </c>
      <c r="AO80" s="48"/>
    </row>
    <row r="81" spans="2:41" s="51" customFormat="1" ht="13.75" customHeight="1">
      <c r="B81" s="58">
        <v>2014</v>
      </c>
      <c r="C81" s="33">
        <v>819136</v>
      </c>
      <c r="D81" s="34">
        <v>967</v>
      </c>
      <c r="E81" s="33">
        <v>2096</v>
      </c>
      <c r="F81" s="33">
        <v>27</v>
      </c>
      <c r="G81" s="33">
        <v>987</v>
      </c>
      <c r="H81" s="33">
        <v>27</v>
      </c>
      <c r="I81" s="33">
        <v>22985</v>
      </c>
      <c r="J81" s="33">
        <v>24419</v>
      </c>
      <c r="K81" s="37">
        <v>2726</v>
      </c>
      <c r="L81" s="37">
        <v>30</v>
      </c>
      <c r="M81" s="37">
        <v>131490</v>
      </c>
      <c r="N81" s="36">
        <v>10489</v>
      </c>
      <c r="O81" s="37">
        <v>2458</v>
      </c>
      <c r="P81" s="37">
        <v>26851</v>
      </c>
      <c r="Q81" s="37">
        <v>25719</v>
      </c>
      <c r="R81" s="37">
        <v>43</v>
      </c>
      <c r="S81" s="37">
        <v>1453</v>
      </c>
      <c r="T81" s="37">
        <v>919</v>
      </c>
      <c r="U81" s="37">
        <v>2602</v>
      </c>
      <c r="V81" s="37">
        <v>1554</v>
      </c>
      <c r="W81" s="38">
        <v>787</v>
      </c>
      <c r="X81" s="58">
        <v>2014</v>
      </c>
      <c r="Y81" s="37">
        <v>490</v>
      </c>
      <c r="Z81" s="33">
        <v>568002</v>
      </c>
      <c r="AA81" s="37">
        <v>567531</v>
      </c>
      <c r="AB81" s="49">
        <v>160</v>
      </c>
      <c r="AC81" s="37">
        <v>598</v>
      </c>
      <c r="AD81" s="33">
        <v>64</v>
      </c>
      <c r="AE81" s="37">
        <v>57</v>
      </c>
      <c r="AF81" s="37">
        <v>144</v>
      </c>
      <c r="AG81" s="37">
        <v>2367</v>
      </c>
      <c r="AH81" s="37">
        <v>4986</v>
      </c>
      <c r="AI81" s="37">
        <v>5775</v>
      </c>
      <c r="AJ81" s="37">
        <v>1397</v>
      </c>
      <c r="AK81" s="37">
        <v>37</v>
      </c>
      <c r="AL81" s="74">
        <v>1340</v>
      </c>
      <c r="AM81" s="74">
        <v>735</v>
      </c>
      <c r="AN81" s="49">
        <v>101</v>
      </c>
      <c r="AO81" s="48"/>
    </row>
    <row r="82" spans="2:41" s="51" customFormat="1" ht="13.75" customHeight="1">
      <c r="B82" s="50"/>
      <c r="C82" s="59"/>
      <c r="D82" s="39"/>
      <c r="E82" s="39"/>
      <c r="F82" s="59"/>
      <c r="G82" s="59"/>
      <c r="H82" s="59"/>
      <c r="I82" s="39"/>
      <c r="J82" s="39"/>
      <c r="K82" s="40"/>
      <c r="L82" s="40"/>
      <c r="M82" s="40"/>
      <c r="N82" s="40"/>
      <c r="O82" s="40"/>
      <c r="P82" s="78"/>
      <c r="Q82" s="40"/>
      <c r="R82" s="40"/>
      <c r="S82" s="78"/>
      <c r="T82" s="40"/>
      <c r="U82" s="40"/>
      <c r="V82" s="40"/>
      <c r="W82" s="40"/>
      <c r="X82" s="50"/>
      <c r="Y82" s="40"/>
      <c r="Z82" s="59"/>
      <c r="AA82" s="78"/>
      <c r="AB82" s="59"/>
      <c r="AC82" s="40"/>
      <c r="AD82" s="59"/>
      <c r="AE82" s="40"/>
      <c r="AF82" s="40"/>
      <c r="AG82" s="40"/>
      <c r="AH82" s="40"/>
      <c r="AI82" s="40"/>
      <c r="AJ82" s="40"/>
      <c r="AK82" s="78"/>
      <c r="AL82" s="41"/>
      <c r="AM82" s="41"/>
      <c r="AN82" s="59"/>
      <c r="AO82" s="48"/>
    </row>
    <row r="83" spans="2:41" s="66" customFormat="1" ht="13.75" customHeight="1">
      <c r="B83" s="67" t="s">
        <v>15</v>
      </c>
      <c r="C83" s="80" t="s">
        <v>59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62"/>
      <c r="Y83" s="80"/>
      <c r="Z83" s="80"/>
      <c r="AA83" s="80"/>
      <c r="AB83" s="80"/>
      <c r="AC83" s="63"/>
      <c r="AD83" s="61"/>
      <c r="AE83" s="64"/>
      <c r="AF83" s="63"/>
      <c r="AG83" s="63"/>
      <c r="AH83" s="63"/>
      <c r="AI83" s="63"/>
      <c r="AJ83" s="63"/>
      <c r="AK83" s="64"/>
      <c r="AL83" s="65"/>
      <c r="AM83" s="65"/>
      <c r="AN83" s="61"/>
    </row>
    <row r="84" spans="2:41" s="60" customFormat="1" ht="13.75" customHeight="1">
      <c r="B84" s="67" t="s">
        <v>16</v>
      </c>
      <c r="C84" s="80" t="s">
        <v>50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62"/>
      <c r="Y84" s="80"/>
      <c r="Z84" s="80"/>
      <c r="AA84" s="80"/>
      <c r="AB84" s="80"/>
      <c r="AC84" s="63"/>
      <c r="AD84" s="61"/>
      <c r="AE84" s="64"/>
      <c r="AF84" s="63"/>
      <c r="AG84" s="63"/>
      <c r="AH84" s="63"/>
      <c r="AI84" s="63"/>
      <c r="AJ84" s="63"/>
      <c r="AK84" s="64"/>
      <c r="AL84" s="65"/>
      <c r="AM84" s="65"/>
      <c r="AN84" s="61"/>
      <c r="AO84" s="66"/>
    </row>
    <row r="85" spans="2:41" s="60" customFormat="1" ht="13.75" customHeight="1">
      <c r="B85" s="67" t="s">
        <v>17</v>
      </c>
      <c r="C85" s="80" t="s">
        <v>51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62"/>
      <c r="Y85" s="80"/>
      <c r="Z85" s="80"/>
      <c r="AA85" s="80"/>
      <c r="AB85" s="80"/>
      <c r="AC85" s="63"/>
      <c r="AD85" s="61"/>
      <c r="AE85" s="64"/>
      <c r="AF85" s="63"/>
      <c r="AG85" s="63"/>
      <c r="AH85" s="63"/>
      <c r="AI85" s="63"/>
      <c r="AJ85" s="63"/>
      <c r="AK85" s="64"/>
      <c r="AL85" s="65"/>
      <c r="AM85" s="65"/>
      <c r="AN85" s="61"/>
      <c r="AO85" s="66"/>
    </row>
    <row r="86" spans="2:41" s="60" customFormat="1" ht="13.75" customHeight="1">
      <c r="B86" s="67" t="s">
        <v>18</v>
      </c>
      <c r="C86" s="80" t="s">
        <v>52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62"/>
      <c r="Y86" s="80"/>
      <c r="Z86" s="80"/>
      <c r="AA86" s="80"/>
      <c r="AB86" s="80"/>
      <c r="AC86" s="63"/>
      <c r="AD86" s="61"/>
      <c r="AE86" s="64"/>
      <c r="AF86" s="63"/>
      <c r="AG86" s="63"/>
      <c r="AH86" s="63"/>
      <c r="AI86" s="63"/>
      <c r="AJ86" s="63"/>
      <c r="AK86" s="64"/>
      <c r="AL86" s="65"/>
      <c r="AM86" s="65"/>
      <c r="AN86" s="61"/>
      <c r="AO86" s="66"/>
    </row>
    <row r="87" spans="2:41" s="60" customFormat="1" ht="13.75" customHeight="1">
      <c r="B87" s="67" t="s">
        <v>19</v>
      </c>
      <c r="C87" s="80" t="s">
        <v>53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62"/>
      <c r="Y87" s="80"/>
      <c r="Z87" s="80"/>
      <c r="AA87" s="80"/>
      <c r="AB87" s="80"/>
      <c r="AC87" s="63"/>
      <c r="AD87" s="61"/>
      <c r="AE87" s="64"/>
      <c r="AF87" s="63"/>
      <c r="AG87" s="63"/>
      <c r="AH87" s="63"/>
      <c r="AI87" s="63"/>
      <c r="AJ87" s="63"/>
      <c r="AK87" s="64"/>
      <c r="AL87" s="65"/>
      <c r="AM87" s="65"/>
      <c r="AN87" s="61"/>
      <c r="AO87" s="66"/>
    </row>
    <row r="88" spans="2:41" s="60" customFormat="1" ht="13.75" customHeight="1">
      <c r="B88" s="67" t="s">
        <v>20</v>
      </c>
      <c r="C88" s="80" t="s">
        <v>62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62"/>
      <c r="Y88" s="80"/>
      <c r="Z88" s="80"/>
      <c r="AA88" s="80"/>
      <c r="AB88" s="80"/>
      <c r="AC88" s="63"/>
      <c r="AD88" s="61"/>
      <c r="AE88" s="64"/>
      <c r="AF88" s="63"/>
      <c r="AG88" s="63"/>
      <c r="AH88" s="63"/>
      <c r="AI88" s="63"/>
      <c r="AJ88" s="63"/>
      <c r="AK88" s="64"/>
      <c r="AL88" s="65"/>
      <c r="AM88" s="65"/>
      <c r="AN88" s="61"/>
      <c r="AO88" s="66"/>
    </row>
    <row r="89" spans="2:41" s="60" customFormat="1" ht="13.75" customHeight="1">
      <c r="B89" s="67" t="s">
        <v>21</v>
      </c>
      <c r="C89" s="80" t="s">
        <v>22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62"/>
      <c r="Y89" s="80"/>
      <c r="Z89" s="80"/>
      <c r="AA89" s="80"/>
      <c r="AB89" s="80"/>
      <c r="AC89" s="63"/>
      <c r="AD89" s="61"/>
      <c r="AE89" s="64"/>
      <c r="AF89" s="63"/>
      <c r="AG89" s="63"/>
      <c r="AH89" s="63"/>
      <c r="AI89" s="63"/>
      <c r="AJ89" s="63"/>
      <c r="AK89" s="64"/>
      <c r="AL89" s="65"/>
      <c r="AM89" s="65"/>
      <c r="AN89" s="61"/>
      <c r="AO89" s="66"/>
    </row>
    <row r="90" spans="2:41" ht="13.75" customHeight="1">
      <c r="C90" s="52"/>
      <c r="D90" s="52"/>
      <c r="E90" s="52"/>
      <c r="F90" s="53"/>
      <c r="G90" s="53"/>
      <c r="H90" s="53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Y90" s="52"/>
      <c r="Z90" s="53"/>
      <c r="AA90" s="52"/>
      <c r="AB90" s="53"/>
      <c r="AC90" s="52"/>
      <c r="AD90" s="53"/>
      <c r="AE90" s="53"/>
      <c r="AF90" s="53"/>
      <c r="AG90" s="53"/>
      <c r="AH90" s="53"/>
      <c r="AI90" s="53"/>
      <c r="AJ90" s="53"/>
      <c r="AK90" s="52"/>
      <c r="AL90" s="52"/>
      <c r="AM90" s="53"/>
      <c r="AN90" s="53"/>
    </row>
    <row r="91" spans="2:41" ht="13.75" customHeight="1">
      <c r="C91" s="52"/>
      <c r="D91" s="52"/>
      <c r="E91" s="52"/>
      <c r="F91" s="53"/>
      <c r="G91" s="53"/>
      <c r="H91" s="53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Y91" s="52"/>
      <c r="Z91" s="53"/>
      <c r="AA91" s="52"/>
      <c r="AB91" s="53"/>
      <c r="AC91" s="52"/>
      <c r="AD91" s="53"/>
      <c r="AE91" s="53"/>
      <c r="AF91" s="53"/>
      <c r="AG91" s="53"/>
      <c r="AH91" s="53"/>
      <c r="AI91" s="53"/>
      <c r="AJ91" s="53"/>
      <c r="AK91" s="52"/>
      <c r="AL91" s="52"/>
      <c r="AM91" s="53"/>
      <c r="AN91" s="53"/>
    </row>
    <row r="92" spans="2:41" ht="13.75" customHeight="1">
      <c r="C92" s="52"/>
      <c r="D92" s="52"/>
      <c r="E92" s="52"/>
      <c r="F92" s="53"/>
      <c r="G92" s="53"/>
      <c r="H92" s="53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Y92" s="52"/>
      <c r="Z92" s="53"/>
      <c r="AA92" s="52"/>
      <c r="AB92" s="53"/>
      <c r="AC92" s="52"/>
      <c r="AD92" s="53"/>
      <c r="AE92" s="53"/>
      <c r="AF92" s="53"/>
      <c r="AG92" s="53"/>
      <c r="AH92" s="53"/>
      <c r="AI92" s="53"/>
      <c r="AJ92" s="53"/>
      <c r="AK92" s="52"/>
      <c r="AL92" s="52"/>
      <c r="AM92" s="53"/>
      <c r="AN92" s="53"/>
    </row>
    <row r="93" spans="2:41" ht="13.75" customHeight="1">
      <c r="C93" s="52"/>
      <c r="D93" s="52"/>
      <c r="E93" s="52"/>
      <c r="F93" s="53"/>
      <c r="G93" s="53"/>
      <c r="H93" s="53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Y93" s="52"/>
      <c r="Z93" s="53"/>
      <c r="AA93" s="52"/>
      <c r="AB93" s="53"/>
      <c r="AC93" s="52"/>
      <c r="AD93" s="53"/>
      <c r="AE93" s="53"/>
      <c r="AF93" s="53"/>
      <c r="AG93" s="53"/>
      <c r="AH93" s="53"/>
      <c r="AI93" s="53"/>
      <c r="AJ93" s="53"/>
      <c r="AK93" s="52"/>
      <c r="AL93" s="52"/>
      <c r="AM93" s="53"/>
      <c r="AN93" s="53"/>
    </row>
    <row r="94" spans="2:41" ht="13.75" customHeight="1">
      <c r="C94" s="52"/>
      <c r="D94" s="52"/>
      <c r="E94" s="52"/>
      <c r="F94" s="53"/>
      <c r="G94" s="53"/>
      <c r="H94" s="53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Y94" s="52"/>
      <c r="Z94" s="53"/>
      <c r="AA94" s="52"/>
      <c r="AB94" s="53"/>
      <c r="AC94" s="52"/>
      <c r="AD94" s="53"/>
      <c r="AE94" s="53"/>
      <c r="AF94" s="53"/>
      <c r="AG94" s="53"/>
      <c r="AH94" s="53"/>
      <c r="AI94" s="53"/>
      <c r="AJ94" s="53"/>
      <c r="AK94" s="52"/>
      <c r="AL94" s="52"/>
      <c r="AM94" s="53"/>
      <c r="AN94" s="53"/>
    </row>
    <row r="95" spans="2:41" ht="13.75" customHeight="1">
      <c r="C95" s="52"/>
      <c r="D95" s="52"/>
      <c r="E95" s="52"/>
      <c r="F95" s="53"/>
      <c r="G95" s="53"/>
      <c r="H95" s="53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Y95" s="52"/>
      <c r="Z95" s="53"/>
      <c r="AA95" s="52"/>
      <c r="AB95" s="53"/>
      <c r="AC95" s="52"/>
      <c r="AD95" s="53"/>
      <c r="AE95" s="53"/>
      <c r="AF95" s="53"/>
      <c r="AG95" s="53"/>
      <c r="AH95" s="53"/>
      <c r="AI95" s="53"/>
      <c r="AJ95" s="53"/>
      <c r="AK95" s="52"/>
      <c r="AL95" s="52"/>
      <c r="AM95" s="53"/>
      <c r="AN95" s="53"/>
    </row>
    <row r="96" spans="2:41" ht="13.75" customHeight="1">
      <c r="C96" s="52"/>
      <c r="D96" s="52"/>
      <c r="E96" s="52"/>
      <c r="F96" s="53"/>
      <c r="G96" s="53"/>
      <c r="H96" s="53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Y96" s="52"/>
      <c r="Z96" s="53"/>
      <c r="AA96" s="52"/>
      <c r="AB96" s="53"/>
      <c r="AC96" s="52"/>
      <c r="AD96" s="53"/>
      <c r="AE96" s="53"/>
      <c r="AF96" s="53"/>
      <c r="AG96" s="53"/>
      <c r="AH96" s="53"/>
      <c r="AI96" s="53"/>
      <c r="AJ96" s="53"/>
      <c r="AK96" s="52"/>
      <c r="AL96" s="52"/>
      <c r="AM96" s="53"/>
      <c r="AN96" s="53"/>
    </row>
    <row r="97" spans="3:40" ht="13.75" customHeight="1">
      <c r="C97" s="52"/>
      <c r="D97" s="52"/>
      <c r="E97" s="52"/>
      <c r="F97" s="53"/>
      <c r="G97" s="53"/>
      <c r="H97" s="53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Y97" s="52"/>
      <c r="Z97" s="53"/>
      <c r="AA97" s="52"/>
      <c r="AB97" s="53"/>
      <c r="AC97" s="52"/>
      <c r="AD97" s="53"/>
      <c r="AE97" s="53"/>
      <c r="AF97" s="53"/>
      <c r="AG97" s="53"/>
      <c r="AH97" s="53"/>
      <c r="AI97" s="53"/>
      <c r="AJ97" s="53"/>
      <c r="AK97" s="52"/>
      <c r="AL97" s="52"/>
      <c r="AM97" s="53"/>
      <c r="AN97" s="53"/>
    </row>
    <row r="98" spans="3:40" ht="13.75" customHeight="1">
      <c r="C98" s="52"/>
      <c r="D98" s="52"/>
      <c r="E98" s="52"/>
      <c r="F98" s="53"/>
      <c r="G98" s="53"/>
      <c r="H98" s="53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Y98" s="52"/>
      <c r="Z98" s="53"/>
      <c r="AA98" s="52"/>
      <c r="AB98" s="53"/>
      <c r="AC98" s="52"/>
      <c r="AD98" s="53"/>
      <c r="AE98" s="53"/>
      <c r="AF98" s="53"/>
      <c r="AG98" s="53"/>
      <c r="AH98" s="53"/>
      <c r="AI98" s="53"/>
      <c r="AJ98" s="53"/>
      <c r="AK98" s="52"/>
      <c r="AL98" s="52"/>
      <c r="AM98" s="53"/>
      <c r="AN98" s="53"/>
    </row>
    <row r="99" spans="3:40" ht="13.75" customHeight="1">
      <c r="C99" s="52"/>
      <c r="D99" s="52"/>
      <c r="E99" s="52"/>
      <c r="F99" s="53"/>
      <c r="G99" s="53"/>
      <c r="H99" s="53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Y99" s="52"/>
      <c r="Z99" s="53"/>
      <c r="AA99" s="52"/>
      <c r="AB99" s="53"/>
      <c r="AC99" s="52"/>
      <c r="AD99" s="53"/>
      <c r="AE99" s="53"/>
      <c r="AF99" s="53"/>
      <c r="AG99" s="53"/>
      <c r="AH99" s="53"/>
      <c r="AI99" s="53"/>
      <c r="AJ99" s="53"/>
      <c r="AK99" s="52"/>
      <c r="AL99" s="52"/>
      <c r="AM99" s="53"/>
      <c r="AN99" s="53"/>
    </row>
    <row r="100" spans="3:40" ht="13.75" customHeight="1">
      <c r="C100" s="52"/>
      <c r="D100" s="52"/>
      <c r="E100" s="52"/>
      <c r="F100" s="53"/>
      <c r="G100" s="53"/>
      <c r="H100" s="53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Y100" s="52"/>
      <c r="Z100" s="53"/>
      <c r="AA100" s="52"/>
      <c r="AB100" s="53"/>
      <c r="AC100" s="52"/>
      <c r="AD100" s="53"/>
      <c r="AE100" s="53"/>
      <c r="AF100" s="53"/>
      <c r="AG100" s="53"/>
      <c r="AH100" s="53"/>
      <c r="AI100" s="53"/>
      <c r="AJ100" s="53"/>
      <c r="AK100" s="52"/>
      <c r="AL100" s="52"/>
      <c r="AM100" s="53"/>
      <c r="AN100" s="53"/>
    </row>
    <row r="101" spans="3:40" ht="13.75" customHeight="1">
      <c r="C101" s="52"/>
      <c r="D101" s="52"/>
      <c r="E101" s="52"/>
      <c r="F101" s="53"/>
      <c r="G101" s="53"/>
      <c r="H101" s="53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Y101" s="52"/>
      <c r="Z101" s="53"/>
      <c r="AA101" s="52"/>
      <c r="AB101" s="53"/>
      <c r="AC101" s="52"/>
      <c r="AD101" s="53"/>
      <c r="AE101" s="53"/>
      <c r="AF101" s="53"/>
      <c r="AG101" s="53"/>
      <c r="AH101" s="53"/>
      <c r="AI101" s="53"/>
      <c r="AJ101" s="53"/>
      <c r="AK101" s="52"/>
      <c r="AL101" s="52"/>
      <c r="AM101" s="53"/>
      <c r="AN101" s="53"/>
    </row>
    <row r="102" spans="3:40" ht="13.75" customHeight="1">
      <c r="C102" s="52"/>
      <c r="D102" s="52"/>
      <c r="E102" s="52"/>
      <c r="F102" s="53"/>
      <c r="G102" s="53"/>
      <c r="H102" s="53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Y102" s="52"/>
      <c r="Z102" s="53"/>
      <c r="AA102" s="52"/>
      <c r="AB102" s="53"/>
      <c r="AC102" s="52"/>
      <c r="AD102" s="53"/>
      <c r="AE102" s="53"/>
      <c r="AF102" s="53"/>
      <c r="AG102" s="53"/>
      <c r="AH102" s="53"/>
      <c r="AI102" s="53"/>
      <c r="AJ102" s="53"/>
      <c r="AK102" s="52"/>
      <c r="AL102" s="52"/>
      <c r="AM102" s="53"/>
      <c r="AN102" s="53"/>
    </row>
    <row r="103" spans="3:40" ht="13.75" customHeight="1">
      <c r="C103" s="52"/>
      <c r="D103" s="52"/>
      <c r="E103" s="52"/>
      <c r="F103" s="53"/>
      <c r="G103" s="53"/>
      <c r="H103" s="53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Y103" s="52"/>
      <c r="Z103" s="53"/>
      <c r="AA103" s="52"/>
      <c r="AB103" s="53"/>
      <c r="AC103" s="52"/>
      <c r="AD103" s="53"/>
      <c r="AE103" s="53"/>
      <c r="AF103" s="53"/>
      <c r="AG103" s="53"/>
      <c r="AH103" s="53"/>
      <c r="AI103" s="53"/>
      <c r="AJ103" s="53"/>
      <c r="AK103" s="52"/>
      <c r="AL103" s="52"/>
      <c r="AM103" s="53"/>
      <c r="AN103" s="53"/>
    </row>
    <row r="104" spans="3:40" ht="13.75" customHeight="1">
      <c r="C104" s="52"/>
      <c r="D104" s="52"/>
      <c r="E104" s="52"/>
      <c r="F104" s="53"/>
      <c r="G104" s="53"/>
      <c r="H104" s="53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Y104" s="52"/>
      <c r="Z104" s="53"/>
      <c r="AA104" s="52"/>
      <c r="AB104" s="53"/>
      <c r="AC104" s="52"/>
      <c r="AD104" s="53"/>
      <c r="AE104" s="53"/>
      <c r="AF104" s="53"/>
      <c r="AG104" s="53"/>
      <c r="AH104" s="53"/>
      <c r="AI104" s="53"/>
      <c r="AJ104" s="53"/>
      <c r="AK104" s="52"/>
      <c r="AL104" s="52"/>
      <c r="AM104" s="53"/>
      <c r="AN104" s="53"/>
    </row>
    <row r="105" spans="3:40" ht="13.75" customHeight="1">
      <c r="C105" s="52"/>
      <c r="D105" s="52"/>
      <c r="E105" s="52"/>
      <c r="F105" s="53"/>
      <c r="G105" s="53"/>
      <c r="H105" s="53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Y105" s="52"/>
      <c r="Z105" s="53"/>
      <c r="AA105" s="52"/>
      <c r="AB105" s="53"/>
      <c r="AC105" s="52"/>
      <c r="AD105" s="53"/>
      <c r="AE105" s="53"/>
      <c r="AF105" s="53"/>
      <c r="AG105" s="53"/>
      <c r="AH105" s="53"/>
      <c r="AI105" s="53"/>
      <c r="AJ105" s="53"/>
      <c r="AK105" s="52"/>
      <c r="AL105" s="52"/>
      <c r="AM105" s="53"/>
      <c r="AN105" s="53"/>
    </row>
    <row r="106" spans="3:40" ht="13.75" customHeight="1">
      <c r="C106" s="52"/>
      <c r="D106" s="52"/>
      <c r="E106" s="52"/>
      <c r="F106" s="53"/>
      <c r="G106" s="53"/>
      <c r="H106" s="53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Y106" s="52"/>
      <c r="Z106" s="53"/>
      <c r="AA106" s="52"/>
      <c r="AB106" s="53"/>
      <c r="AC106" s="52"/>
      <c r="AD106" s="53"/>
      <c r="AE106" s="53"/>
      <c r="AF106" s="53"/>
      <c r="AG106" s="53"/>
      <c r="AH106" s="53"/>
      <c r="AI106" s="53"/>
      <c r="AJ106" s="53"/>
      <c r="AK106" s="52"/>
      <c r="AL106" s="52"/>
      <c r="AM106" s="53"/>
      <c r="AN106" s="53"/>
    </row>
    <row r="107" spans="3:40" ht="13.75" customHeight="1">
      <c r="C107" s="52"/>
      <c r="D107" s="52"/>
      <c r="E107" s="52"/>
      <c r="F107" s="53"/>
      <c r="G107" s="53"/>
      <c r="H107" s="53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Y107" s="52"/>
      <c r="Z107" s="53"/>
      <c r="AA107" s="52"/>
      <c r="AB107" s="53"/>
      <c r="AC107" s="52"/>
      <c r="AD107" s="53"/>
      <c r="AE107" s="53"/>
      <c r="AF107" s="53"/>
      <c r="AG107" s="53"/>
      <c r="AH107" s="53"/>
      <c r="AI107" s="53"/>
      <c r="AJ107" s="53"/>
      <c r="AK107" s="52"/>
      <c r="AL107" s="52"/>
      <c r="AM107" s="53"/>
      <c r="AN107" s="53"/>
    </row>
    <row r="108" spans="3:40" ht="13.75" customHeight="1">
      <c r="C108" s="52"/>
      <c r="D108" s="52"/>
      <c r="E108" s="52"/>
      <c r="F108" s="53"/>
      <c r="G108" s="53"/>
      <c r="H108" s="53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Y108" s="52"/>
      <c r="Z108" s="53"/>
      <c r="AA108" s="52"/>
      <c r="AB108" s="53"/>
      <c r="AC108" s="52"/>
      <c r="AD108" s="53"/>
      <c r="AE108" s="53"/>
      <c r="AF108" s="53"/>
      <c r="AG108" s="53"/>
      <c r="AH108" s="53"/>
      <c r="AI108" s="53"/>
      <c r="AJ108" s="53"/>
      <c r="AK108" s="52"/>
      <c r="AL108" s="52"/>
      <c r="AM108" s="53"/>
      <c r="AN108" s="53"/>
    </row>
    <row r="109" spans="3:40" ht="13.75" customHeight="1">
      <c r="C109" s="52"/>
      <c r="D109" s="52"/>
      <c r="E109" s="52"/>
      <c r="F109" s="53"/>
      <c r="G109" s="53"/>
      <c r="H109" s="53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Y109" s="52"/>
      <c r="Z109" s="53"/>
      <c r="AA109" s="52"/>
      <c r="AB109" s="53"/>
      <c r="AC109" s="52"/>
      <c r="AD109" s="53"/>
      <c r="AE109" s="53"/>
      <c r="AF109" s="53"/>
      <c r="AG109" s="53"/>
      <c r="AH109" s="53"/>
      <c r="AI109" s="53"/>
      <c r="AJ109" s="53"/>
      <c r="AK109" s="52"/>
      <c r="AL109" s="52"/>
      <c r="AM109" s="53"/>
      <c r="AN109" s="53"/>
    </row>
    <row r="110" spans="3:40" ht="13.75" customHeight="1">
      <c r="C110" s="52"/>
      <c r="D110" s="52"/>
      <c r="E110" s="52"/>
      <c r="F110" s="53"/>
      <c r="G110" s="53"/>
      <c r="H110" s="53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Y110" s="52"/>
      <c r="Z110" s="53"/>
      <c r="AA110" s="52"/>
      <c r="AB110" s="53"/>
      <c r="AC110" s="52"/>
      <c r="AD110" s="53"/>
      <c r="AE110" s="53"/>
      <c r="AF110" s="53"/>
      <c r="AG110" s="53"/>
      <c r="AH110" s="53"/>
      <c r="AI110" s="53"/>
      <c r="AJ110" s="53"/>
      <c r="AK110" s="52"/>
      <c r="AL110" s="52"/>
      <c r="AM110" s="53"/>
      <c r="AN110" s="53"/>
    </row>
    <row r="111" spans="3:40" ht="13.75" customHeight="1">
      <c r="C111" s="52"/>
      <c r="D111" s="52"/>
      <c r="E111" s="52"/>
      <c r="F111" s="53"/>
      <c r="G111" s="53"/>
      <c r="H111" s="53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Y111" s="52"/>
      <c r="Z111" s="53"/>
      <c r="AA111" s="52"/>
      <c r="AB111" s="53"/>
      <c r="AC111" s="52"/>
      <c r="AD111" s="53"/>
      <c r="AE111" s="53"/>
      <c r="AF111" s="53"/>
      <c r="AG111" s="53"/>
      <c r="AH111" s="53"/>
      <c r="AI111" s="53"/>
      <c r="AJ111" s="53"/>
      <c r="AK111" s="52"/>
      <c r="AL111" s="52"/>
      <c r="AM111" s="53"/>
      <c r="AN111" s="53"/>
    </row>
    <row r="112" spans="3:40" ht="13.75" customHeight="1">
      <c r="C112" s="52"/>
      <c r="D112" s="52"/>
      <c r="E112" s="52"/>
      <c r="F112" s="53"/>
      <c r="G112" s="53"/>
      <c r="H112" s="53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Y112" s="52"/>
      <c r="Z112" s="53"/>
      <c r="AA112" s="52"/>
      <c r="AB112" s="53"/>
      <c r="AC112" s="52"/>
      <c r="AD112" s="53"/>
      <c r="AE112" s="53"/>
      <c r="AF112" s="53"/>
      <c r="AG112" s="53"/>
      <c r="AH112" s="53"/>
      <c r="AI112" s="53"/>
      <c r="AJ112" s="53"/>
      <c r="AK112" s="52"/>
      <c r="AL112" s="52"/>
      <c r="AM112" s="53"/>
      <c r="AN112" s="53"/>
    </row>
    <row r="113" spans="3:40" ht="13.75" customHeight="1">
      <c r="C113" s="52"/>
      <c r="D113" s="52"/>
      <c r="E113" s="52"/>
      <c r="F113" s="53"/>
      <c r="G113" s="53"/>
      <c r="H113" s="53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Y113" s="52"/>
      <c r="Z113" s="53"/>
      <c r="AA113" s="52"/>
      <c r="AB113" s="53"/>
      <c r="AC113" s="52"/>
      <c r="AD113" s="53"/>
      <c r="AE113" s="53"/>
      <c r="AF113" s="53"/>
      <c r="AG113" s="53"/>
      <c r="AH113" s="53"/>
      <c r="AI113" s="53"/>
      <c r="AJ113" s="53"/>
      <c r="AK113" s="52"/>
      <c r="AL113" s="52"/>
      <c r="AM113" s="53"/>
      <c r="AN113" s="53"/>
    </row>
    <row r="114" spans="3:40" ht="13.75" customHeight="1">
      <c r="C114" s="52"/>
      <c r="D114" s="52"/>
      <c r="E114" s="52"/>
      <c r="F114" s="53"/>
      <c r="G114" s="53"/>
      <c r="H114" s="53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Y114" s="52"/>
      <c r="Z114" s="53"/>
      <c r="AA114" s="52"/>
      <c r="AB114" s="53"/>
      <c r="AC114" s="52"/>
      <c r="AD114" s="53"/>
      <c r="AE114" s="53"/>
      <c r="AF114" s="53"/>
      <c r="AG114" s="53"/>
      <c r="AH114" s="53"/>
      <c r="AI114" s="53"/>
      <c r="AJ114" s="53"/>
      <c r="AK114" s="52"/>
      <c r="AL114" s="52"/>
      <c r="AM114" s="53"/>
      <c r="AN114" s="53"/>
    </row>
    <row r="115" spans="3:40" ht="13.75" customHeight="1">
      <c r="C115" s="52"/>
      <c r="D115" s="52"/>
      <c r="E115" s="52"/>
      <c r="F115" s="53"/>
      <c r="G115" s="53"/>
      <c r="H115" s="53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Y115" s="52"/>
      <c r="Z115" s="53"/>
      <c r="AA115" s="52"/>
      <c r="AB115" s="53"/>
      <c r="AC115" s="52"/>
      <c r="AD115" s="53"/>
      <c r="AE115" s="53"/>
      <c r="AF115" s="53"/>
      <c r="AG115" s="53"/>
      <c r="AH115" s="53"/>
      <c r="AI115" s="53"/>
      <c r="AJ115" s="53"/>
      <c r="AK115" s="52"/>
      <c r="AL115" s="52"/>
      <c r="AM115" s="53"/>
      <c r="AN115" s="53"/>
    </row>
    <row r="116" spans="3:40" ht="13.75" customHeight="1">
      <c r="C116" s="52"/>
      <c r="D116" s="52"/>
      <c r="E116" s="52"/>
      <c r="F116" s="53"/>
      <c r="G116" s="53"/>
      <c r="H116" s="53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Y116" s="52"/>
      <c r="Z116" s="53"/>
      <c r="AA116" s="52"/>
      <c r="AB116" s="53"/>
      <c r="AC116" s="52"/>
      <c r="AD116" s="53"/>
      <c r="AE116" s="53"/>
      <c r="AF116" s="53"/>
      <c r="AG116" s="53"/>
      <c r="AH116" s="53"/>
      <c r="AI116" s="53"/>
      <c r="AJ116" s="53"/>
      <c r="AK116" s="52"/>
      <c r="AL116" s="52"/>
      <c r="AM116" s="53"/>
      <c r="AN116" s="53"/>
    </row>
    <row r="117" spans="3:40" ht="13.75" customHeight="1">
      <c r="C117" s="52"/>
      <c r="D117" s="52"/>
      <c r="E117" s="52"/>
      <c r="F117" s="53"/>
      <c r="G117" s="53"/>
      <c r="H117" s="53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Y117" s="52"/>
      <c r="Z117" s="53"/>
      <c r="AA117" s="52"/>
      <c r="AB117" s="53"/>
      <c r="AC117" s="52"/>
      <c r="AD117" s="53"/>
      <c r="AE117" s="53"/>
      <c r="AF117" s="53"/>
      <c r="AG117" s="53"/>
      <c r="AH117" s="53"/>
      <c r="AI117" s="53"/>
      <c r="AJ117" s="53"/>
      <c r="AK117" s="52"/>
      <c r="AL117" s="52"/>
      <c r="AM117" s="53"/>
      <c r="AN117" s="53"/>
    </row>
    <row r="118" spans="3:40" ht="13.75" customHeight="1">
      <c r="C118" s="52"/>
      <c r="D118" s="52"/>
      <c r="E118" s="52"/>
      <c r="F118" s="53"/>
      <c r="G118" s="53"/>
      <c r="H118" s="53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Y118" s="52"/>
      <c r="Z118" s="53"/>
      <c r="AA118" s="52"/>
      <c r="AB118" s="53"/>
      <c r="AC118" s="52"/>
      <c r="AD118" s="53"/>
      <c r="AE118" s="53"/>
      <c r="AF118" s="53"/>
      <c r="AG118" s="53"/>
      <c r="AH118" s="53"/>
      <c r="AI118" s="53"/>
      <c r="AJ118" s="53"/>
      <c r="AK118" s="52"/>
      <c r="AL118" s="52"/>
      <c r="AM118" s="53"/>
      <c r="AN118" s="53"/>
    </row>
    <row r="119" spans="3:40" ht="13.75" customHeight="1">
      <c r="C119" s="52"/>
      <c r="D119" s="52"/>
      <c r="E119" s="52"/>
      <c r="F119" s="53"/>
      <c r="G119" s="53"/>
      <c r="H119" s="53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Y119" s="52"/>
      <c r="Z119" s="53"/>
      <c r="AA119" s="52"/>
      <c r="AB119" s="53"/>
      <c r="AC119" s="52"/>
      <c r="AD119" s="53"/>
      <c r="AE119" s="53"/>
      <c r="AF119" s="53"/>
      <c r="AG119" s="53"/>
      <c r="AH119" s="53"/>
      <c r="AI119" s="53"/>
      <c r="AJ119" s="53"/>
      <c r="AK119" s="52"/>
      <c r="AL119" s="52"/>
      <c r="AM119" s="53"/>
      <c r="AN119" s="53"/>
    </row>
    <row r="120" spans="3:40" ht="13.75" customHeight="1">
      <c r="C120" s="52"/>
      <c r="D120" s="52"/>
      <c r="E120" s="52"/>
      <c r="F120" s="53"/>
      <c r="G120" s="53"/>
      <c r="H120" s="53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Y120" s="52"/>
      <c r="Z120" s="53"/>
      <c r="AA120" s="52"/>
      <c r="AB120" s="53"/>
      <c r="AC120" s="52"/>
      <c r="AD120" s="53"/>
      <c r="AE120" s="53"/>
      <c r="AF120" s="53"/>
      <c r="AG120" s="53"/>
      <c r="AH120" s="53"/>
      <c r="AI120" s="53"/>
      <c r="AJ120" s="53"/>
      <c r="AK120" s="52"/>
      <c r="AL120" s="52"/>
      <c r="AM120" s="53"/>
      <c r="AN120" s="53"/>
    </row>
    <row r="121" spans="3:40" ht="13.75" customHeight="1">
      <c r="C121" s="52"/>
      <c r="D121" s="52"/>
      <c r="E121" s="52"/>
      <c r="F121" s="53"/>
      <c r="G121" s="53"/>
      <c r="H121" s="53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Y121" s="52"/>
      <c r="Z121" s="53"/>
      <c r="AA121" s="52"/>
      <c r="AB121" s="53"/>
      <c r="AC121" s="52"/>
      <c r="AD121" s="53"/>
      <c r="AE121" s="53"/>
      <c r="AF121" s="53"/>
      <c r="AG121" s="53"/>
      <c r="AH121" s="53"/>
      <c r="AI121" s="53"/>
      <c r="AJ121" s="53"/>
      <c r="AK121" s="52"/>
      <c r="AL121" s="52"/>
      <c r="AM121" s="53"/>
      <c r="AN121" s="53"/>
    </row>
    <row r="122" spans="3:40" ht="13.75" customHeight="1">
      <c r="C122" s="52"/>
      <c r="D122" s="52"/>
      <c r="E122" s="52"/>
      <c r="F122" s="53"/>
      <c r="G122" s="53"/>
      <c r="H122" s="53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Y122" s="52"/>
      <c r="Z122" s="53"/>
      <c r="AA122" s="52"/>
      <c r="AB122" s="53"/>
      <c r="AC122" s="52"/>
      <c r="AD122" s="53"/>
      <c r="AE122" s="53"/>
      <c r="AF122" s="53"/>
      <c r="AG122" s="53"/>
      <c r="AH122" s="53"/>
      <c r="AI122" s="53"/>
      <c r="AJ122" s="53"/>
      <c r="AK122" s="52"/>
      <c r="AL122" s="52"/>
      <c r="AM122" s="53"/>
      <c r="AN122" s="53"/>
    </row>
    <row r="123" spans="3:40" ht="13.75" customHeight="1">
      <c r="C123" s="52"/>
      <c r="D123" s="52"/>
      <c r="E123" s="52"/>
      <c r="F123" s="53"/>
      <c r="G123" s="53"/>
      <c r="H123" s="53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Y123" s="52"/>
      <c r="Z123" s="53"/>
      <c r="AA123" s="52"/>
      <c r="AB123" s="53"/>
      <c r="AC123" s="52"/>
      <c r="AD123" s="53"/>
      <c r="AE123" s="53"/>
      <c r="AF123" s="53"/>
      <c r="AG123" s="53"/>
      <c r="AH123" s="53"/>
      <c r="AI123" s="53"/>
      <c r="AJ123" s="53"/>
      <c r="AK123" s="52"/>
      <c r="AL123" s="52"/>
      <c r="AM123" s="53"/>
      <c r="AN123" s="53"/>
    </row>
    <row r="124" spans="3:40" ht="13.75" customHeight="1">
      <c r="C124" s="52"/>
      <c r="D124" s="52"/>
      <c r="E124" s="52"/>
      <c r="F124" s="53"/>
      <c r="G124" s="53"/>
      <c r="H124" s="53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Y124" s="52"/>
      <c r="Z124" s="53"/>
      <c r="AA124" s="52"/>
      <c r="AB124" s="53"/>
      <c r="AC124" s="52"/>
      <c r="AD124" s="53"/>
      <c r="AE124" s="53"/>
      <c r="AF124" s="53"/>
      <c r="AG124" s="53"/>
      <c r="AH124" s="53"/>
      <c r="AI124" s="53"/>
      <c r="AJ124" s="53"/>
      <c r="AK124" s="52"/>
      <c r="AL124" s="52"/>
      <c r="AM124" s="53"/>
      <c r="AN124" s="53"/>
    </row>
    <row r="125" spans="3:40" ht="13.75" customHeight="1">
      <c r="C125" s="52"/>
      <c r="D125" s="52"/>
      <c r="E125" s="52"/>
      <c r="F125" s="53"/>
      <c r="G125" s="53"/>
      <c r="H125" s="53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Y125" s="52"/>
      <c r="Z125" s="53"/>
      <c r="AA125" s="52"/>
      <c r="AB125" s="53"/>
      <c r="AC125" s="52"/>
      <c r="AD125" s="53"/>
      <c r="AE125" s="53"/>
      <c r="AF125" s="53"/>
      <c r="AG125" s="53"/>
      <c r="AH125" s="53"/>
      <c r="AI125" s="53"/>
      <c r="AJ125" s="53"/>
      <c r="AK125" s="52"/>
      <c r="AL125" s="52"/>
      <c r="AM125" s="53"/>
      <c r="AN125" s="53"/>
    </row>
    <row r="126" spans="3:40" ht="13.75" customHeight="1">
      <c r="C126" s="52"/>
      <c r="D126" s="52"/>
      <c r="E126" s="52"/>
      <c r="F126" s="53"/>
      <c r="G126" s="53"/>
      <c r="H126" s="53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Y126" s="52"/>
      <c r="Z126" s="53"/>
      <c r="AA126" s="52"/>
      <c r="AB126" s="53"/>
      <c r="AC126" s="52"/>
      <c r="AD126" s="53"/>
      <c r="AE126" s="53"/>
      <c r="AF126" s="53"/>
      <c r="AG126" s="53"/>
      <c r="AH126" s="53"/>
      <c r="AI126" s="53"/>
      <c r="AJ126" s="53"/>
      <c r="AK126" s="52"/>
      <c r="AL126" s="52"/>
      <c r="AM126" s="53"/>
      <c r="AN126" s="53"/>
    </row>
    <row r="127" spans="3:40" ht="13.75" customHeight="1">
      <c r="C127" s="52"/>
      <c r="D127" s="52"/>
      <c r="E127" s="52"/>
      <c r="F127" s="53"/>
      <c r="G127" s="53"/>
      <c r="H127" s="53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Y127" s="52"/>
      <c r="Z127" s="53"/>
      <c r="AA127" s="52"/>
      <c r="AB127" s="53"/>
      <c r="AC127" s="52"/>
      <c r="AD127" s="53"/>
      <c r="AE127" s="53"/>
      <c r="AF127" s="53"/>
      <c r="AG127" s="53"/>
      <c r="AH127" s="53"/>
      <c r="AI127" s="53"/>
      <c r="AJ127" s="53"/>
      <c r="AK127" s="52"/>
      <c r="AL127" s="52"/>
      <c r="AM127" s="53"/>
      <c r="AN127" s="53"/>
    </row>
    <row r="128" spans="3:40" ht="13.75" customHeight="1">
      <c r="C128" s="52"/>
      <c r="D128" s="52"/>
      <c r="E128" s="52"/>
      <c r="F128" s="53"/>
      <c r="G128" s="53"/>
      <c r="H128" s="53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Y128" s="52"/>
      <c r="Z128" s="53"/>
      <c r="AA128" s="52"/>
      <c r="AB128" s="53"/>
      <c r="AC128" s="52"/>
      <c r="AD128" s="53"/>
      <c r="AE128" s="53"/>
      <c r="AF128" s="53"/>
      <c r="AG128" s="53"/>
      <c r="AH128" s="53"/>
      <c r="AI128" s="53"/>
      <c r="AJ128" s="53"/>
      <c r="AK128" s="52"/>
      <c r="AL128" s="52"/>
      <c r="AM128" s="53"/>
      <c r="AN128" s="53"/>
    </row>
    <row r="129" spans="3:40" ht="13.75" customHeight="1">
      <c r="C129" s="52"/>
      <c r="D129" s="52"/>
      <c r="E129" s="52"/>
      <c r="F129" s="53"/>
      <c r="G129" s="53"/>
      <c r="H129" s="53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Y129" s="52"/>
      <c r="Z129" s="53"/>
      <c r="AA129" s="52"/>
      <c r="AB129" s="53"/>
      <c r="AC129" s="52"/>
      <c r="AD129" s="53"/>
      <c r="AE129" s="53"/>
      <c r="AF129" s="53"/>
      <c r="AG129" s="53"/>
      <c r="AH129" s="53"/>
      <c r="AI129" s="53"/>
      <c r="AJ129" s="53"/>
      <c r="AK129" s="52"/>
      <c r="AL129" s="52"/>
      <c r="AM129" s="53"/>
      <c r="AN129" s="53"/>
    </row>
    <row r="130" spans="3:40" ht="13.75" customHeight="1">
      <c r="C130" s="52"/>
      <c r="D130" s="52"/>
      <c r="E130" s="52"/>
      <c r="F130" s="53"/>
      <c r="G130" s="53"/>
      <c r="H130" s="53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Y130" s="52"/>
      <c r="Z130" s="53"/>
      <c r="AA130" s="52"/>
      <c r="AB130" s="53"/>
      <c r="AC130" s="52"/>
      <c r="AD130" s="53"/>
      <c r="AE130" s="53"/>
      <c r="AF130" s="53"/>
      <c r="AG130" s="53"/>
      <c r="AH130" s="53"/>
      <c r="AI130" s="53"/>
      <c r="AJ130" s="53"/>
      <c r="AK130" s="52"/>
      <c r="AL130" s="52"/>
      <c r="AM130" s="53"/>
      <c r="AN130" s="53"/>
    </row>
    <row r="131" spans="3:40" ht="13.75" customHeight="1">
      <c r="C131" s="52"/>
      <c r="D131" s="52"/>
      <c r="E131" s="52"/>
      <c r="F131" s="53"/>
      <c r="G131" s="53"/>
      <c r="H131" s="53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Y131" s="52"/>
      <c r="Z131" s="53"/>
      <c r="AA131" s="52"/>
      <c r="AB131" s="53"/>
      <c r="AC131" s="52"/>
      <c r="AD131" s="53"/>
      <c r="AE131" s="53"/>
      <c r="AF131" s="53"/>
      <c r="AG131" s="53"/>
      <c r="AH131" s="53"/>
      <c r="AI131" s="53"/>
      <c r="AJ131" s="53"/>
      <c r="AK131" s="52"/>
      <c r="AL131" s="52"/>
      <c r="AM131" s="53"/>
      <c r="AN131" s="53"/>
    </row>
    <row r="132" spans="3:40" ht="13.75" customHeight="1">
      <c r="C132" s="52"/>
      <c r="D132" s="52"/>
      <c r="E132" s="52"/>
      <c r="F132" s="53"/>
      <c r="G132" s="53"/>
      <c r="H132" s="53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Y132" s="52"/>
      <c r="Z132" s="53"/>
      <c r="AA132" s="52"/>
      <c r="AB132" s="53"/>
      <c r="AC132" s="52"/>
      <c r="AD132" s="53"/>
      <c r="AE132" s="53"/>
      <c r="AF132" s="53"/>
      <c r="AG132" s="53"/>
      <c r="AH132" s="53"/>
      <c r="AI132" s="53"/>
      <c r="AJ132" s="53"/>
      <c r="AK132" s="52"/>
      <c r="AL132" s="52"/>
      <c r="AM132" s="53"/>
      <c r="AN132" s="53"/>
    </row>
    <row r="133" spans="3:40" ht="13.75" customHeight="1">
      <c r="C133" s="52"/>
      <c r="D133" s="52"/>
      <c r="E133" s="52"/>
      <c r="F133" s="53"/>
      <c r="G133" s="53"/>
      <c r="H133" s="53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Y133" s="52"/>
      <c r="Z133" s="53"/>
      <c r="AA133" s="52"/>
      <c r="AB133" s="53"/>
      <c r="AC133" s="52"/>
      <c r="AD133" s="53"/>
      <c r="AE133" s="53"/>
      <c r="AF133" s="53"/>
      <c r="AG133" s="53"/>
      <c r="AH133" s="53"/>
      <c r="AI133" s="53"/>
      <c r="AJ133" s="53"/>
      <c r="AK133" s="52"/>
      <c r="AL133" s="52"/>
      <c r="AM133" s="53"/>
      <c r="AN133" s="53"/>
    </row>
    <row r="134" spans="3:40" ht="13.75" customHeight="1">
      <c r="C134" s="52"/>
      <c r="D134" s="52"/>
      <c r="E134" s="52"/>
      <c r="F134" s="53"/>
      <c r="G134" s="53"/>
      <c r="H134" s="53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Y134" s="52"/>
      <c r="Z134" s="53"/>
      <c r="AA134" s="52"/>
      <c r="AB134" s="53"/>
      <c r="AC134" s="52"/>
      <c r="AD134" s="53"/>
      <c r="AE134" s="53"/>
      <c r="AF134" s="53"/>
      <c r="AG134" s="53"/>
      <c r="AH134" s="53"/>
      <c r="AI134" s="53"/>
      <c r="AJ134" s="53"/>
      <c r="AK134" s="52"/>
      <c r="AL134" s="52"/>
      <c r="AM134" s="53"/>
      <c r="AN134" s="53"/>
    </row>
    <row r="135" spans="3:40" ht="13.75" customHeight="1">
      <c r="C135" s="52"/>
      <c r="D135" s="52"/>
      <c r="E135" s="52"/>
      <c r="F135" s="53"/>
      <c r="G135" s="53"/>
      <c r="H135" s="53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Y135" s="52"/>
      <c r="Z135" s="53"/>
      <c r="AA135" s="52"/>
      <c r="AB135" s="53"/>
      <c r="AC135" s="52"/>
      <c r="AD135" s="53"/>
      <c r="AE135" s="53"/>
      <c r="AF135" s="53"/>
      <c r="AG135" s="53"/>
      <c r="AH135" s="53"/>
      <c r="AI135" s="53"/>
      <c r="AJ135" s="53"/>
      <c r="AK135" s="52"/>
      <c r="AL135" s="52"/>
      <c r="AM135" s="53"/>
      <c r="AN135" s="53"/>
    </row>
    <row r="136" spans="3:40" ht="13.75" customHeight="1">
      <c r="C136" s="52"/>
      <c r="D136" s="52"/>
      <c r="E136" s="52"/>
      <c r="F136" s="53"/>
      <c r="G136" s="53"/>
      <c r="H136" s="53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Y136" s="52"/>
      <c r="Z136" s="53"/>
      <c r="AA136" s="52"/>
      <c r="AB136" s="53"/>
      <c r="AC136" s="52"/>
      <c r="AD136" s="53"/>
      <c r="AE136" s="53"/>
      <c r="AF136" s="53"/>
      <c r="AG136" s="53"/>
      <c r="AH136" s="53"/>
      <c r="AI136" s="53"/>
      <c r="AJ136" s="53"/>
      <c r="AK136" s="52"/>
      <c r="AL136" s="52"/>
      <c r="AM136" s="53"/>
      <c r="AN136" s="53"/>
    </row>
    <row r="137" spans="3:40" ht="13.75" customHeight="1">
      <c r="C137" s="52"/>
      <c r="D137" s="52"/>
      <c r="E137" s="52"/>
      <c r="F137" s="53"/>
      <c r="G137" s="53"/>
      <c r="H137" s="53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Y137" s="52"/>
      <c r="Z137" s="53"/>
      <c r="AA137" s="52"/>
      <c r="AB137" s="53"/>
      <c r="AC137" s="52"/>
      <c r="AD137" s="53"/>
      <c r="AE137" s="53"/>
      <c r="AF137" s="53"/>
      <c r="AG137" s="53"/>
      <c r="AH137" s="53"/>
      <c r="AI137" s="53"/>
      <c r="AJ137" s="53"/>
      <c r="AK137" s="52"/>
      <c r="AL137" s="52"/>
      <c r="AM137" s="53"/>
      <c r="AN137" s="53"/>
    </row>
    <row r="138" spans="3:40" ht="13.75" customHeight="1">
      <c r="C138" s="52"/>
      <c r="D138" s="52"/>
      <c r="E138" s="52"/>
      <c r="F138" s="53"/>
      <c r="G138" s="53"/>
      <c r="H138" s="53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Y138" s="52"/>
      <c r="Z138" s="53"/>
      <c r="AA138" s="52"/>
      <c r="AB138" s="53"/>
      <c r="AC138" s="52"/>
      <c r="AD138" s="53"/>
      <c r="AE138" s="53"/>
      <c r="AF138" s="53"/>
      <c r="AG138" s="53"/>
      <c r="AH138" s="53"/>
      <c r="AI138" s="53"/>
      <c r="AJ138" s="53"/>
      <c r="AK138" s="52"/>
      <c r="AL138" s="52"/>
      <c r="AM138" s="53"/>
      <c r="AN138" s="53"/>
    </row>
    <row r="139" spans="3:40" ht="13.75" customHeight="1">
      <c r="C139" s="52"/>
      <c r="D139" s="52"/>
      <c r="E139" s="52"/>
      <c r="F139" s="53"/>
      <c r="G139" s="53"/>
      <c r="H139" s="53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Y139" s="52"/>
      <c r="Z139" s="53"/>
      <c r="AA139" s="52"/>
      <c r="AB139" s="53"/>
      <c r="AC139" s="52"/>
      <c r="AD139" s="53"/>
      <c r="AE139" s="53"/>
      <c r="AF139" s="53"/>
      <c r="AG139" s="53"/>
      <c r="AH139" s="53"/>
      <c r="AI139" s="53"/>
      <c r="AJ139" s="53"/>
      <c r="AK139" s="52"/>
      <c r="AL139" s="52"/>
      <c r="AM139" s="53"/>
      <c r="AN139" s="53"/>
    </row>
    <row r="140" spans="3:40" ht="13.75" customHeight="1">
      <c r="C140" s="52"/>
      <c r="D140" s="52"/>
      <c r="E140" s="52"/>
      <c r="F140" s="53"/>
      <c r="G140" s="53"/>
      <c r="H140" s="53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Y140" s="52"/>
      <c r="Z140" s="53"/>
      <c r="AA140" s="52"/>
      <c r="AB140" s="53"/>
      <c r="AC140" s="52"/>
      <c r="AD140" s="53"/>
      <c r="AE140" s="53"/>
      <c r="AF140" s="53"/>
      <c r="AG140" s="53"/>
      <c r="AH140" s="53"/>
      <c r="AI140" s="53"/>
      <c r="AJ140" s="53"/>
      <c r="AK140" s="52"/>
      <c r="AL140" s="52"/>
      <c r="AM140" s="53"/>
      <c r="AN140" s="53"/>
    </row>
    <row r="141" spans="3:40" ht="13.75" customHeight="1">
      <c r="C141" s="52"/>
      <c r="D141" s="52"/>
      <c r="E141" s="52"/>
      <c r="F141" s="53"/>
      <c r="G141" s="53"/>
      <c r="H141" s="53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Y141" s="52"/>
      <c r="Z141" s="53"/>
      <c r="AA141" s="52"/>
      <c r="AB141" s="53"/>
      <c r="AC141" s="52"/>
      <c r="AD141" s="53"/>
      <c r="AE141" s="53"/>
      <c r="AF141" s="53"/>
      <c r="AG141" s="53"/>
      <c r="AH141" s="53"/>
      <c r="AI141" s="53"/>
      <c r="AJ141" s="53"/>
      <c r="AK141" s="52"/>
      <c r="AL141" s="52"/>
      <c r="AM141" s="53"/>
      <c r="AN141" s="53"/>
    </row>
    <row r="142" spans="3:40" ht="13.75" customHeight="1">
      <c r="C142" s="52"/>
      <c r="D142" s="52"/>
      <c r="E142" s="52"/>
      <c r="F142" s="53"/>
      <c r="G142" s="53"/>
      <c r="H142" s="53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Y142" s="52"/>
      <c r="Z142" s="53"/>
      <c r="AA142" s="52"/>
      <c r="AB142" s="53"/>
      <c r="AC142" s="52"/>
      <c r="AD142" s="53"/>
      <c r="AE142" s="53"/>
      <c r="AF142" s="53"/>
      <c r="AG142" s="53"/>
      <c r="AH142" s="53"/>
      <c r="AI142" s="53"/>
      <c r="AJ142" s="53"/>
      <c r="AK142" s="52"/>
      <c r="AL142" s="52"/>
      <c r="AM142" s="53"/>
      <c r="AN142" s="53"/>
    </row>
    <row r="143" spans="3:40" ht="13.75" customHeight="1">
      <c r="C143" s="52"/>
      <c r="D143" s="52"/>
      <c r="E143" s="52"/>
      <c r="F143" s="53"/>
      <c r="G143" s="53"/>
      <c r="H143" s="53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Y143" s="52"/>
      <c r="Z143" s="53"/>
      <c r="AA143" s="52"/>
      <c r="AB143" s="53"/>
      <c r="AC143" s="52"/>
      <c r="AD143" s="53"/>
      <c r="AE143" s="53"/>
      <c r="AF143" s="53"/>
      <c r="AG143" s="53"/>
      <c r="AH143" s="53"/>
      <c r="AI143" s="53"/>
      <c r="AJ143" s="53"/>
      <c r="AK143" s="52"/>
      <c r="AL143" s="52"/>
      <c r="AM143" s="53"/>
      <c r="AN143" s="53"/>
    </row>
    <row r="144" spans="3:40" ht="13.75" customHeight="1">
      <c r="C144" s="52"/>
      <c r="D144" s="52"/>
      <c r="E144" s="52"/>
      <c r="F144" s="53"/>
      <c r="G144" s="53"/>
      <c r="H144" s="53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Y144" s="52"/>
      <c r="Z144" s="53"/>
      <c r="AA144" s="52"/>
      <c r="AB144" s="53"/>
      <c r="AC144" s="52"/>
      <c r="AD144" s="53"/>
      <c r="AE144" s="53"/>
      <c r="AF144" s="53"/>
      <c r="AG144" s="53"/>
      <c r="AH144" s="53"/>
      <c r="AI144" s="53"/>
      <c r="AJ144" s="53"/>
      <c r="AK144" s="52"/>
      <c r="AL144" s="52"/>
      <c r="AM144" s="53"/>
      <c r="AN144" s="53"/>
    </row>
    <row r="145" spans="3:40" ht="13.75" customHeight="1">
      <c r="C145" s="52"/>
      <c r="D145" s="52"/>
      <c r="E145" s="52"/>
      <c r="F145" s="53"/>
      <c r="G145" s="53"/>
      <c r="H145" s="53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Y145" s="52"/>
      <c r="Z145" s="53"/>
      <c r="AA145" s="52"/>
      <c r="AB145" s="53"/>
      <c r="AC145" s="52"/>
      <c r="AD145" s="53"/>
      <c r="AE145" s="53"/>
      <c r="AF145" s="53"/>
      <c r="AG145" s="53"/>
      <c r="AH145" s="53"/>
      <c r="AI145" s="53"/>
      <c r="AJ145" s="53"/>
      <c r="AK145" s="52"/>
      <c r="AL145" s="52"/>
      <c r="AM145" s="53"/>
      <c r="AN145" s="53"/>
    </row>
    <row r="146" spans="3:40" ht="13.75" customHeight="1">
      <c r="C146" s="52"/>
      <c r="D146" s="52"/>
      <c r="E146" s="52"/>
      <c r="F146" s="53"/>
      <c r="G146" s="53"/>
      <c r="H146" s="53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Y146" s="52"/>
      <c r="Z146" s="53"/>
      <c r="AA146" s="52"/>
      <c r="AB146" s="53"/>
      <c r="AC146" s="52"/>
      <c r="AD146" s="53"/>
      <c r="AE146" s="53"/>
      <c r="AF146" s="53"/>
      <c r="AG146" s="53"/>
      <c r="AH146" s="53"/>
      <c r="AI146" s="53"/>
      <c r="AJ146" s="53"/>
      <c r="AK146" s="52"/>
      <c r="AL146" s="52"/>
      <c r="AM146" s="53"/>
      <c r="AN146" s="53"/>
    </row>
    <row r="147" spans="3:40" ht="13.75" customHeight="1">
      <c r="C147" s="52"/>
      <c r="D147" s="52"/>
      <c r="E147" s="52"/>
      <c r="F147" s="53"/>
      <c r="G147" s="53"/>
      <c r="H147" s="53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Y147" s="52"/>
      <c r="Z147" s="53"/>
      <c r="AA147" s="52"/>
      <c r="AB147" s="53"/>
      <c r="AC147" s="52"/>
      <c r="AD147" s="53"/>
      <c r="AE147" s="53"/>
      <c r="AF147" s="53"/>
      <c r="AG147" s="53"/>
      <c r="AH147" s="53"/>
      <c r="AI147" s="53"/>
      <c r="AJ147" s="53"/>
      <c r="AK147" s="52"/>
      <c r="AL147" s="52"/>
      <c r="AM147" s="53"/>
      <c r="AN147" s="53"/>
    </row>
    <row r="148" spans="3:40" ht="13.75" customHeight="1">
      <c r="C148" s="52"/>
      <c r="D148" s="52"/>
      <c r="E148" s="52"/>
      <c r="F148" s="53"/>
      <c r="G148" s="53"/>
      <c r="H148" s="53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Y148" s="52"/>
      <c r="Z148" s="53"/>
      <c r="AA148" s="52"/>
      <c r="AB148" s="53"/>
      <c r="AC148" s="52"/>
      <c r="AD148" s="53"/>
      <c r="AE148" s="53"/>
      <c r="AF148" s="53"/>
      <c r="AG148" s="53"/>
      <c r="AH148" s="53"/>
      <c r="AI148" s="53"/>
      <c r="AJ148" s="53"/>
      <c r="AK148" s="52"/>
      <c r="AL148" s="52"/>
      <c r="AM148" s="53"/>
      <c r="AN148" s="53"/>
    </row>
    <row r="149" spans="3:40" ht="13.75" customHeight="1">
      <c r="C149" s="52"/>
      <c r="D149" s="52"/>
      <c r="E149" s="52"/>
      <c r="F149" s="53"/>
      <c r="G149" s="53"/>
      <c r="H149" s="53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Y149" s="52"/>
      <c r="Z149" s="53"/>
      <c r="AA149" s="52"/>
      <c r="AB149" s="53"/>
      <c r="AC149" s="52"/>
      <c r="AD149" s="53"/>
      <c r="AE149" s="53"/>
      <c r="AF149" s="53"/>
      <c r="AG149" s="53"/>
      <c r="AH149" s="53"/>
      <c r="AI149" s="53"/>
      <c r="AJ149" s="53"/>
      <c r="AK149" s="52"/>
      <c r="AL149" s="52"/>
      <c r="AM149" s="53"/>
      <c r="AN149" s="53"/>
    </row>
    <row r="150" spans="3:40" ht="13.75" customHeight="1">
      <c r="C150" s="52"/>
      <c r="D150" s="52"/>
      <c r="E150" s="52"/>
      <c r="F150" s="53"/>
      <c r="G150" s="53"/>
      <c r="H150" s="53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Y150" s="52"/>
      <c r="Z150" s="53"/>
      <c r="AA150" s="52"/>
      <c r="AB150" s="53"/>
      <c r="AC150" s="52"/>
      <c r="AD150" s="53"/>
      <c r="AE150" s="53"/>
      <c r="AF150" s="53"/>
      <c r="AG150" s="53"/>
      <c r="AH150" s="53"/>
      <c r="AI150" s="53"/>
      <c r="AJ150" s="53"/>
      <c r="AK150" s="52"/>
      <c r="AL150" s="52"/>
      <c r="AM150" s="53"/>
      <c r="AN150" s="53"/>
    </row>
    <row r="151" spans="3:40" ht="13.75" customHeight="1">
      <c r="C151" s="52"/>
      <c r="D151" s="52"/>
      <c r="E151" s="52"/>
      <c r="F151" s="53"/>
      <c r="G151" s="53"/>
      <c r="H151" s="53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Y151" s="52"/>
      <c r="Z151" s="53"/>
      <c r="AA151" s="52"/>
      <c r="AB151" s="53"/>
      <c r="AC151" s="52"/>
      <c r="AD151" s="53"/>
      <c r="AE151" s="53"/>
      <c r="AF151" s="53"/>
      <c r="AG151" s="53"/>
      <c r="AH151" s="53"/>
      <c r="AI151" s="53"/>
      <c r="AJ151" s="53"/>
      <c r="AK151" s="52"/>
      <c r="AL151" s="52"/>
      <c r="AM151" s="53"/>
      <c r="AN151" s="53"/>
    </row>
  </sheetData>
  <mergeCells count="32">
    <mergeCell ref="AM5:AM6"/>
    <mergeCell ref="AI5:AI6"/>
    <mergeCell ref="AJ5:AJ6"/>
    <mergeCell ref="X5:X6"/>
    <mergeCell ref="AC5:AC6"/>
    <mergeCell ref="AD5:AD6"/>
    <mergeCell ref="AE5:AE6"/>
    <mergeCell ref="AH5:AH6"/>
    <mergeCell ref="AN5:AN6"/>
    <mergeCell ref="C5:C6"/>
    <mergeCell ref="L5:L6"/>
    <mergeCell ref="U5:U6"/>
    <mergeCell ref="V5:V6"/>
    <mergeCell ref="W5:W6"/>
    <mergeCell ref="Y5:Y6"/>
    <mergeCell ref="AB5:AB6"/>
    <mergeCell ref="AF5:AF6"/>
    <mergeCell ref="AG5:AG6"/>
    <mergeCell ref="P5:P6"/>
    <mergeCell ref="R5:R6"/>
    <mergeCell ref="S5:S6"/>
    <mergeCell ref="T5:T6"/>
    <mergeCell ref="Z5:Z6"/>
    <mergeCell ref="J5:J6"/>
    <mergeCell ref="K5:K6"/>
    <mergeCell ref="M5:M6"/>
    <mergeCell ref="N5:N6"/>
    <mergeCell ref="O5:O6"/>
    <mergeCell ref="B5:B6"/>
    <mergeCell ref="D5:D6"/>
    <mergeCell ref="E5:E6"/>
    <mergeCell ref="I5:I6"/>
  </mergeCells>
  <phoneticPr fontId="2"/>
  <printOptions gridLinesSet="0"/>
  <pageMargins left="0.39370078740157483" right="0.19685039370078741" top="0.35433070866141736" bottom="0.19685039370078741" header="0.19685039370078741" footer="0.19685039370078741"/>
  <pageSetup paperSize="9" scale="49" fitToWidth="2" pageOrder="overThenDown" orientation="portrait" r:id="rId1"/>
  <headerFooter alignWithMargins="0">
    <oddHeader>&amp;R&amp;"Times New Roman,標準"&amp;10Appendix 1-2</oddHeader>
  </headerFooter>
  <colBreaks count="1" manualBreakCount="1">
    <brk id="23" max="91" man="1"/>
  </colBreaks>
  <ignoredErrors>
    <ignoredError sqref="B84:B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Link Data (Reported cases)</vt:lpstr>
      <vt:lpstr>Link Data (Cleared cases)</vt:lpstr>
      <vt:lpstr>Link Data (Persons cleared)</vt:lpstr>
      <vt:lpstr>'Link Data (Cleared cases)'!Print_Area</vt:lpstr>
      <vt:lpstr>'Link Data (Persons cleared)'!Print_Area</vt:lpstr>
      <vt:lpstr>'Link Data (Reported cases)'!Print_Area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2016-11-01T10:29:19Z</cp:lastPrinted>
  <dcterms:created xsi:type="dcterms:W3CDTF">1996-04-16T05:47:41Z</dcterms:created>
  <dcterms:modified xsi:type="dcterms:W3CDTF">2016-11-04T04:28:32Z</dcterms:modified>
</cp:coreProperties>
</file>