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hoge\new\"/>
    </mc:Choice>
  </mc:AlternateContent>
  <bookViews>
    <workbookView xWindow="0" yWindow="45" windowWidth="15225" windowHeight="9000" tabRatio="913"/>
  </bookViews>
  <sheets>
    <sheet name="資料3-4" sheetId="5" r:id="rId1"/>
  </sheets>
  <definedNames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_xlnm.Print_Area" localSheetId="0">'資料3-4'!$A$1:$Y$89</definedName>
    <definedName name="_xlnm.Print_Area">#REF!</definedName>
    <definedName name="PRINT_AREA_MI">#REF!</definedName>
  </definedNames>
  <calcPr calcId="152511"/>
</workbook>
</file>

<file path=xl/calcChain.xml><?xml version="1.0" encoding="utf-8"?>
<calcChain xmlns="http://schemas.openxmlformats.org/spreadsheetml/2006/main">
  <c r="Y74" i="5" l="1"/>
  <c r="Y73" i="5"/>
  <c r="Y72" i="5"/>
  <c r="Y71" i="5"/>
  <c r="L13" i="5"/>
  <c r="L14" i="5"/>
  <c r="L15" i="5"/>
  <c r="C17" i="5"/>
  <c r="L17" i="5"/>
  <c r="C18" i="5"/>
  <c r="G18" i="5"/>
  <c r="L18" i="5"/>
</calcChain>
</file>

<file path=xl/sharedStrings.xml><?xml version="1.0" encoding="utf-8"?>
<sst xmlns="http://schemas.openxmlformats.org/spreadsheetml/2006/main" count="322" uniqueCount="50">
  <si>
    <t>年  次</t>
    <rPh sb="0" eb="1">
      <t>トシ</t>
    </rPh>
    <rPh sb="3" eb="4">
      <t>ツギ</t>
    </rPh>
    <phoneticPr fontId="2"/>
  </si>
  <si>
    <t>その他</t>
    <rPh sb="2" eb="3">
      <t>タ</t>
    </rPh>
    <phoneticPr fontId="2"/>
  </si>
  <si>
    <t>凶器準備
集　　合</t>
    <rPh sb="0" eb="2">
      <t>キョウキ</t>
    </rPh>
    <rPh sb="2" eb="4">
      <t>ジュンビ</t>
    </rPh>
    <rPh sb="5" eb="6">
      <t>シュウ</t>
    </rPh>
    <rPh sb="8" eb="9">
      <t>ゴウ</t>
    </rPh>
    <phoneticPr fontId="2"/>
  </si>
  <si>
    <t>住　居
侵　入</t>
    <rPh sb="0" eb="1">
      <t>ジュウ</t>
    </rPh>
    <rPh sb="2" eb="3">
      <t>キョ</t>
    </rPh>
    <rPh sb="4" eb="5">
      <t>オカ</t>
    </rPh>
    <rPh sb="6" eb="7">
      <t>イリ</t>
    </rPh>
    <phoneticPr fontId="2"/>
  </si>
  <si>
    <t>器　物
損　壊</t>
    <rPh sb="0" eb="1">
      <t>ウツワ</t>
    </rPh>
    <rPh sb="2" eb="3">
      <t>ブツ</t>
    </rPh>
    <rPh sb="4" eb="5">
      <t>ソン</t>
    </rPh>
    <rPh sb="6" eb="7">
      <t>コワ</t>
    </rPh>
    <phoneticPr fontId="2"/>
  </si>
  <si>
    <t>盗　　品
譲受け等</t>
    <rPh sb="0" eb="1">
      <t>ヌス</t>
    </rPh>
    <rPh sb="3" eb="4">
      <t>シナ</t>
    </rPh>
    <rPh sb="5" eb="7">
      <t>ユズリウケ</t>
    </rPh>
    <rPh sb="8" eb="9">
      <t>トウ</t>
    </rPh>
    <phoneticPr fontId="2"/>
  </si>
  <si>
    <t>殺　人</t>
    <phoneticPr fontId="6"/>
  </si>
  <si>
    <t>強　盗</t>
    <phoneticPr fontId="6"/>
  </si>
  <si>
    <t>傷　害</t>
    <phoneticPr fontId="6"/>
  </si>
  <si>
    <t>暴　行</t>
    <phoneticPr fontId="6"/>
  </si>
  <si>
    <t>脅　迫</t>
    <phoneticPr fontId="6"/>
  </si>
  <si>
    <t>恐　喝</t>
    <phoneticPr fontId="6"/>
  </si>
  <si>
    <t>窃　盗</t>
    <phoneticPr fontId="6"/>
  </si>
  <si>
    <t>詐　欺</t>
    <phoneticPr fontId="6"/>
  </si>
  <si>
    <t>強　姦</t>
    <phoneticPr fontId="6"/>
  </si>
  <si>
    <t>放　火</t>
    <phoneticPr fontId="6"/>
  </si>
  <si>
    <r>
      <t>危険運転
致 死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傷</t>
    </r>
    <rPh sb="0" eb="2">
      <t>キケン</t>
    </rPh>
    <rPh sb="2" eb="4">
      <t>ウンテン</t>
    </rPh>
    <rPh sb="5" eb="6">
      <t>イタス</t>
    </rPh>
    <rPh sb="7" eb="8">
      <t>シ</t>
    </rPh>
    <rPh sb="9" eb="10">
      <t>キズ</t>
    </rPh>
    <phoneticPr fontId="6"/>
  </si>
  <si>
    <t>強　　制
わいせつ
等</t>
    <phoneticPr fontId="6"/>
  </si>
  <si>
    <t>横　領</t>
    <phoneticPr fontId="6"/>
  </si>
  <si>
    <t>…</t>
    <phoneticPr fontId="6"/>
  </si>
  <si>
    <t>２</t>
    <phoneticPr fontId="2"/>
  </si>
  <si>
    <t>３</t>
    <phoneticPr fontId="2"/>
  </si>
  <si>
    <t>４</t>
    <phoneticPr fontId="2"/>
  </si>
  <si>
    <t>５</t>
    <phoneticPr fontId="2"/>
  </si>
  <si>
    <t>６</t>
    <phoneticPr fontId="2"/>
  </si>
  <si>
    <t>７</t>
    <phoneticPr fontId="2"/>
  </si>
  <si>
    <t>８</t>
    <phoneticPr fontId="2"/>
  </si>
  <si>
    <t>９</t>
    <phoneticPr fontId="2"/>
  </si>
  <si>
    <t>10</t>
    <phoneticPr fontId="2"/>
  </si>
  <si>
    <t>11</t>
    <phoneticPr fontId="2"/>
  </si>
  <si>
    <r>
      <t xml:space="preserve"> </t>
    </r>
    <r>
      <rPr>
        <sz val="10"/>
        <rFont val="ＭＳ 明朝"/>
        <family val="1"/>
        <charset val="128"/>
      </rPr>
      <t xml:space="preserve">遺失物
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等横領</t>
    </r>
    <rPh sb="1" eb="4">
      <t>イシツブツ</t>
    </rPh>
    <rPh sb="6" eb="7">
      <t>トウ</t>
    </rPh>
    <rPh sb="7" eb="9">
      <t>オウリョウ</t>
    </rPh>
    <phoneticPr fontId="2"/>
  </si>
  <si>
    <t>強　　制
わいせつ</t>
    <rPh sb="0" eb="1">
      <t>ツヨシ</t>
    </rPh>
    <rPh sb="3" eb="4">
      <t>セイ</t>
    </rPh>
    <phoneticPr fontId="2"/>
  </si>
  <si>
    <r>
      <t xml:space="preserve"> 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21年</t>
    </r>
    <phoneticPr fontId="2"/>
  </si>
  <si>
    <r>
      <t xml:space="preserve"> 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21年</t>
    </r>
    <phoneticPr fontId="2"/>
  </si>
  <si>
    <r>
      <t xml:space="preserve">               *</t>
    </r>
    <r>
      <rPr>
        <sz val="10"/>
        <rFont val="ＭＳ 明朝"/>
        <family val="1"/>
        <charset val="128"/>
      </rPr>
      <t>251</t>
    </r>
    <phoneticPr fontId="6"/>
  </si>
  <si>
    <r>
      <t>（昭和21年～</t>
    </r>
    <r>
      <rPr>
        <sz val="10"/>
        <rFont val="ＭＳ 明朝"/>
        <family val="1"/>
        <charset val="128"/>
      </rPr>
      <t>63</t>
    </r>
    <r>
      <rPr>
        <sz val="10"/>
        <rFont val="ＭＳ 明朝"/>
        <family val="1"/>
        <charset val="128"/>
      </rPr>
      <t>年）</t>
    </r>
    <rPh sb="1" eb="3">
      <t>ショウワ</t>
    </rPh>
    <rPh sb="5" eb="6">
      <t>ネン</t>
    </rPh>
    <rPh sb="9" eb="10">
      <t>ネン</t>
    </rPh>
    <phoneticPr fontId="6"/>
  </si>
  <si>
    <t>①　昭和</t>
    <rPh sb="2" eb="4">
      <t>ショウワ</t>
    </rPh>
    <phoneticPr fontId="6"/>
  </si>
  <si>
    <t>②　平成</t>
    <rPh sb="2" eb="4">
      <t>ヘイセイ</t>
    </rPh>
    <phoneticPr fontId="6"/>
  </si>
  <si>
    <t>　元年</t>
    <rPh sb="2" eb="3">
      <t>ネン</t>
    </rPh>
    <phoneticPr fontId="6"/>
  </si>
  <si>
    <t>資料３－４　触法少年による一般刑法犯 補導人員（非行名別）</t>
    <rPh sb="0" eb="2">
      <t>シリョウ</t>
    </rPh>
    <rPh sb="6" eb="8">
      <t>ショクホウ</t>
    </rPh>
    <rPh sb="13" eb="15">
      <t>イッパン</t>
    </rPh>
    <rPh sb="17" eb="18">
      <t>ハン</t>
    </rPh>
    <rPh sb="19" eb="21">
      <t>ホドウ</t>
    </rPh>
    <rPh sb="24" eb="26">
      <t>ヒコウ</t>
    </rPh>
    <rPh sb="26" eb="27">
      <t>メイ</t>
    </rPh>
    <rPh sb="27" eb="28">
      <t>ベツ</t>
    </rPh>
    <phoneticPr fontId="2"/>
  </si>
  <si>
    <r>
      <t>触法少年人 口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比</t>
    </r>
    <rPh sb="0" eb="2">
      <t>ショクホウ</t>
    </rPh>
    <rPh sb="2" eb="4">
      <t>ショウネン</t>
    </rPh>
    <rPh sb="4" eb="5">
      <t>ジン</t>
    </rPh>
    <rPh sb="6" eb="7">
      <t>クチ</t>
    </rPh>
    <rPh sb="8" eb="9">
      <t>ヒ</t>
    </rPh>
    <phoneticPr fontId="6"/>
  </si>
  <si>
    <t>総　　　数</t>
    <rPh sb="0" eb="1">
      <t>フサ</t>
    </rPh>
    <rPh sb="4" eb="5">
      <t>カズ</t>
    </rPh>
    <phoneticPr fontId="2"/>
  </si>
  <si>
    <t>注　１　警察庁の統計，警察庁交通局の資料及び総務省統計局の人口資料による。</t>
    <rPh sb="11" eb="14">
      <t>ケイサツチョウ</t>
    </rPh>
    <rPh sb="14" eb="17">
      <t>コウツウキョク</t>
    </rPh>
    <rPh sb="18" eb="20">
      <t>シリョウ</t>
    </rPh>
    <rPh sb="20" eb="21">
      <t>オヨ</t>
    </rPh>
    <rPh sb="22" eb="25">
      <t>ソウムショウ</t>
    </rPh>
    <rPh sb="25" eb="28">
      <t>トウケイキョク</t>
    </rPh>
    <rPh sb="29" eb="31">
      <t>ジンコウ</t>
    </rPh>
    <rPh sb="31" eb="33">
      <t>シリョウ</t>
    </rPh>
    <phoneticPr fontId="2"/>
  </si>
  <si>
    <t>　　２　行為時の年齢による。</t>
    <rPh sb="4" eb="6">
      <t>コウイ</t>
    </rPh>
    <rPh sb="6" eb="7">
      <t>ジ</t>
    </rPh>
    <rPh sb="8" eb="10">
      <t>ネンレイ</t>
    </rPh>
    <phoneticPr fontId="2"/>
  </si>
  <si>
    <t>　　３　＊は，上半期（１月～６月）の暴行，脅迫及び恐喝を含まない。</t>
    <rPh sb="7" eb="10">
      <t>カミハンキ</t>
    </rPh>
    <rPh sb="12" eb="13">
      <t>ツキ</t>
    </rPh>
    <rPh sb="15" eb="16">
      <t>ツキ</t>
    </rPh>
    <rPh sb="18" eb="20">
      <t>ボウコウ</t>
    </rPh>
    <rPh sb="21" eb="23">
      <t>キョウハク</t>
    </rPh>
    <rPh sb="23" eb="24">
      <t>オヨ</t>
    </rPh>
    <rPh sb="28" eb="29">
      <t>フク</t>
    </rPh>
    <phoneticPr fontId="2"/>
  </si>
  <si>
    <t>　　４　昭和23年上半期（１月～６月）の暴行，脅迫及び恐喝は，「その他」に含む。</t>
    <rPh sb="4" eb="6">
      <t>ショウワ</t>
    </rPh>
    <rPh sb="8" eb="9">
      <t>ネン</t>
    </rPh>
    <rPh sb="9" eb="12">
      <t>カミハンキ</t>
    </rPh>
    <rPh sb="14" eb="15">
      <t>ガツ</t>
    </rPh>
    <rPh sb="17" eb="18">
      <t>ガツ</t>
    </rPh>
    <rPh sb="20" eb="22">
      <t>ボウコウ</t>
    </rPh>
    <rPh sb="23" eb="25">
      <t>キョウハク</t>
    </rPh>
    <rPh sb="25" eb="26">
      <t>オヨ</t>
    </rPh>
    <rPh sb="27" eb="29">
      <t>キョウカツ</t>
    </rPh>
    <rPh sb="34" eb="35">
      <t>タ</t>
    </rPh>
    <rPh sb="37" eb="38">
      <t>フク</t>
    </rPh>
    <phoneticPr fontId="2"/>
  </si>
  <si>
    <t>　　５　「強制わいせつ等」は，公然わいせつ及びわいせつ物頒布等を含む。</t>
    <rPh sb="5" eb="7">
      <t>キョウセイ</t>
    </rPh>
    <rPh sb="11" eb="12">
      <t>ナド</t>
    </rPh>
    <rPh sb="15" eb="17">
      <t>コウゼン</t>
    </rPh>
    <rPh sb="21" eb="22">
      <t>オヨ</t>
    </rPh>
    <rPh sb="27" eb="28">
      <t>ブツ</t>
    </rPh>
    <rPh sb="28" eb="30">
      <t>ハンプ</t>
    </rPh>
    <rPh sb="30" eb="31">
      <t>ナド</t>
    </rPh>
    <rPh sb="32" eb="33">
      <t>フク</t>
    </rPh>
    <phoneticPr fontId="2"/>
  </si>
  <si>
    <t>　　６　「触法少年人口比」は，10歳以上14歳未満の少年10万人当たりの一般刑法犯補導人員である。</t>
    <rPh sb="5" eb="7">
      <t>ショクホウ</t>
    </rPh>
    <rPh sb="7" eb="9">
      <t>ショウネン</t>
    </rPh>
    <rPh sb="9" eb="12">
      <t>ジンコウヒ</t>
    </rPh>
    <rPh sb="17" eb="18">
      <t>サイ</t>
    </rPh>
    <rPh sb="18" eb="20">
      <t>イジョウ</t>
    </rPh>
    <rPh sb="30" eb="31">
      <t>マン</t>
    </rPh>
    <rPh sb="31" eb="32">
      <t>ニン</t>
    </rPh>
    <rPh sb="32" eb="33">
      <t>ア</t>
    </rPh>
    <rPh sb="36" eb="38">
      <t>イッパン</t>
    </rPh>
    <rPh sb="38" eb="41">
      <t>ケイホウハン</t>
    </rPh>
    <rPh sb="41" eb="43">
      <t>ホドウ</t>
    </rPh>
    <rPh sb="43" eb="45">
      <t>ジンイン</t>
    </rPh>
    <phoneticPr fontId="2"/>
  </si>
  <si>
    <t>（平成元年～26年）</t>
    <phoneticPr fontId="6"/>
  </si>
  <si>
    <t>　　７　昭和40年以前の「総数」及び「その他」は，道路上の交通事故に係る過失致死傷，業務上過失致死傷及び重過失致死傷を含む。</t>
    <rPh sb="4" eb="6">
      <t>ショウワ</t>
    </rPh>
    <rPh sb="8" eb="11">
      <t>ネンイゼン</t>
    </rPh>
    <rPh sb="13" eb="15">
      <t>ソウスウ</t>
    </rPh>
    <rPh sb="16" eb="17">
      <t>オヨ</t>
    </rPh>
    <rPh sb="21" eb="22">
      <t>タ</t>
    </rPh>
    <rPh sb="25" eb="28">
      <t>ドウロジョウ</t>
    </rPh>
    <rPh sb="29" eb="31">
      <t>コウツウ</t>
    </rPh>
    <rPh sb="31" eb="33">
      <t>ジコ</t>
    </rPh>
    <rPh sb="34" eb="35">
      <t>カカ</t>
    </rPh>
    <rPh sb="36" eb="38">
      <t>カシツ</t>
    </rPh>
    <rPh sb="38" eb="41">
      <t>チシショウ</t>
    </rPh>
    <rPh sb="42" eb="45">
      <t>ギョウムジョウ</t>
    </rPh>
    <rPh sb="45" eb="47">
      <t>カシツ</t>
    </rPh>
    <rPh sb="47" eb="50">
      <t>チシショウ</t>
    </rPh>
    <rPh sb="50" eb="51">
      <t>オヨ</t>
    </rPh>
    <rPh sb="52" eb="55">
      <t>ジュウカシツ</t>
    </rPh>
    <rPh sb="55" eb="58">
      <t>チシショウ</t>
    </rPh>
    <rPh sb="59" eb="60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</si>
</sst>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76" formatCode="_(* #,##0_);_(* \(#,##0\);_(* &quot;-&quot;_);_(@_)"/>
    <numFmt numFmtId="177" formatCode="#,##0_ "/>
    <numFmt numFmtId="178" formatCode="_ * #,##0.0_ ;_ * \-#,##0.0_ ;_ * &quot;-&quot;_ ;_ @_ "/>
    <numFmt numFmtId="179" formatCode="0.0_);[Red]\(0.0\)"/>
    <numFmt numFmtId="181" formatCode="0%;\(0%\)"/>
    <numFmt numFmtId="182" formatCode="0.0%"/>
    <numFmt numFmtId="183" formatCode="&quot;$&quot;#,##0;&quot;¥&quot;\!\(&quot;$&quot;#,##0&quot;¥&quot;\!\)"/>
    <numFmt numFmtId="184" formatCode="#,##0.0_);\(#,##0.0\)"/>
    <numFmt numFmtId="185" formatCode="&quot;$&quot;#,##0_);[Red]\(&quot;$&quot;#,##0\)"/>
    <numFmt numFmtId="186" formatCode="&quot;$&quot;#,##0_);\(&quot;$&quot;#,##0\)"/>
    <numFmt numFmtId="187" formatCode="&quot;$&quot;#,##0.00_);\(&quot;$&quot;#,##0.00\)"/>
    <numFmt numFmtId="188" formatCode="&quot;$&quot;#,##0.00_);[Red]\(&quot;$&quot;#,##0.00\)"/>
    <numFmt numFmtId="189" formatCode="0.00_)"/>
    <numFmt numFmtId="190" formatCode="#,##0_ ;[Red]&quot;¥&quot;\!\-#,##0&quot;¥&quot;\!\ "/>
    <numFmt numFmtId="191" formatCode="0_ ;[Red]&quot;¥&quot;\!\-0&quot;¥&quot;\!\ "/>
    <numFmt numFmtId="192" formatCode="0_ ;[Red]\-0\ "/>
    <numFmt numFmtId="193" formatCode="hh:mm\ \T\K"/>
  </numFmts>
  <fonts count="47"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b/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  <font>
      <b/>
      <sz val="12"/>
      <color indexed="10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13"/>
      <name val="Tms Rmn"/>
      <family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sz val="10"/>
      <name val="ＭＳ ゴシック"/>
      <family val="3"/>
      <charset val="128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i/>
      <sz val="14"/>
      <name val="中ゴシックＢＢＢ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5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22">
    <xf numFmtId="0" fontId="0" fillId="0" borderId="0"/>
    <xf numFmtId="181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183" fontId="14" fillId="0" borderId="0" applyFill="0" applyBorder="0" applyAlignment="0"/>
    <xf numFmtId="0" fontId="15" fillId="0" borderId="0"/>
    <xf numFmtId="0" fontId="16" fillId="0" borderId="1" applyNumberFormat="0" applyFill="0" applyProtection="0">
      <alignment horizontal="center"/>
    </xf>
    <xf numFmtId="38" fontId="17" fillId="0" borderId="0" applyFont="0" applyFill="0" applyBorder="0" applyAlignment="0" applyProtection="0"/>
    <xf numFmtId="37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39" fontId="11" fillId="0" borderId="0" applyFont="0" applyFill="0" applyBorder="0" applyAlignment="0" applyProtection="0"/>
    <xf numFmtId="40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6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8" fontId="17" fillId="0" borderId="0" applyFont="0" applyFill="0" applyBorder="0" applyAlignment="0" applyProtection="0"/>
    <xf numFmtId="0" fontId="18" fillId="0" borderId="0">
      <alignment horizontal="left"/>
    </xf>
    <xf numFmtId="38" fontId="19" fillId="11" borderId="0" applyNumberFormat="0" applyBorder="0" applyAlignment="0" applyProtection="0"/>
    <xf numFmtId="0" fontId="20" fillId="0" borderId="0">
      <alignment horizontal="left"/>
    </xf>
    <xf numFmtId="0" fontId="21" fillId="0" borderId="2" applyNumberFormat="0" applyAlignment="0" applyProtection="0">
      <alignment horizontal="left" vertical="center"/>
    </xf>
    <xf numFmtId="0" fontId="21" fillId="0" borderId="3">
      <alignment horizontal="left" vertical="center"/>
    </xf>
    <xf numFmtId="10" fontId="19" fillId="12" borderId="4" applyNumberFormat="0" applyBorder="0" applyAlignment="0" applyProtection="0"/>
    <xf numFmtId="1" fontId="22" fillId="0" borderId="0" applyProtection="0">
      <protection locked="0"/>
    </xf>
    <xf numFmtId="0" fontId="23" fillId="0" borderId="5"/>
    <xf numFmtId="0" fontId="14" fillId="0" borderId="0"/>
    <xf numFmtId="189" fontId="24" fillId="0" borderId="0"/>
    <xf numFmtId="0" fontId="25" fillId="0" borderId="0"/>
    <xf numFmtId="10" fontId="25" fillId="0" borderId="0" applyFont="0" applyFill="0" applyBorder="0" applyAlignment="0" applyProtection="0"/>
    <xf numFmtId="4" fontId="18" fillId="0" borderId="0">
      <alignment horizontal="right"/>
    </xf>
    <xf numFmtId="4" fontId="26" fillId="0" borderId="0">
      <alignment horizontal="right"/>
    </xf>
    <xf numFmtId="0" fontId="27" fillId="0" borderId="0">
      <alignment horizontal="left"/>
    </xf>
    <xf numFmtId="0" fontId="19" fillId="0" borderId="0" applyNumberFormat="0" applyFill="0" applyBorder="0" applyProtection="0">
      <alignment vertical="top" wrapText="1"/>
    </xf>
    <xf numFmtId="3" fontId="19" fillId="0" borderId="0" applyFill="0" applyBorder="0" applyProtection="0">
      <alignment horizontal="right" vertical="top" wrapText="1"/>
    </xf>
    <xf numFmtId="3" fontId="28" fillId="0" borderId="0" applyFill="0" applyBorder="0" applyProtection="0">
      <alignment horizontal="right" vertical="top" wrapText="1"/>
    </xf>
    <xf numFmtId="0" fontId="23" fillId="0" borderId="0"/>
    <xf numFmtId="0" fontId="29" fillId="0" borderId="0">
      <alignment horizontal="center"/>
    </xf>
    <xf numFmtId="0" fontId="13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17" borderId="6" applyNumberFormat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4" fillId="4" borderId="7" applyNumberFormat="0" applyFont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190" fontId="35" fillId="0" borderId="0" applyBorder="0">
      <alignment horizontal="right"/>
    </xf>
    <xf numFmtId="49" fontId="14" fillId="0" borderId="0" applyFont="0"/>
    <xf numFmtId="0" fontId="36" fillId="19" borderId="9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37" fillId="0" borderId="10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1" fillId="19" borderId="14" applyNumberFormat="0" applyAlignment="0" applyProtection="0">
      <alignment vertical="center"/>
    </xf>
    <xf numFmtId="191" fontId="35" fillId="0" borderId="0" applyFill="0" applyBorder="0"/>
    <xf numFmtId="190" fontId="35" fillId="0" borderId="0" applyFill="0" applyBorder="0"/>
    <xf numFmtId="192" fontId="35" fillId="0" borderId="0" applyFill="0" applyBorder="0"/>
    <xf numFmtId="49" fontId="35" fillId="20" borderId="15">
      <alignment horizontal="center"/>
    </xf>
    <xf numFmtId="177" fontId="35" fillId="20" borderId="15">
      <alignment horizontal="right"/>
    </xf>
    <xf numFmtId="14" fontId="35" fillId="20" borderId="0" applyBorder="0">
      <alignment horizontal="center"/>
    </xf>
    <xf numFmtId="49" fontId="35" fillId="0" borderId="15"/>
    <xf numFmtId="0" fontId="42" fillId="0" borderId="0" applyNumberFormat="0" applyFill="0" applyBorder="0" applyAlignment="0" applyProtection="0">
      <alignment vertical="center"/>
    </xf>
    <xf numFmtId="0" fontId="43" fillId="0" borderId="16">
      <alignment horizontal="left"/>
    </xf>
    <xf numFmtId="14" fontId="35" fillId="0" borderId="17" applyBorder="0">
      <alignment horizontal="left"/>
    </xf>
    <xf numFmtId="0" fontId="44" fillId="7" borderId="9" applyNumberFormat="0" applyAlignment="0" applyProtection="0">
      <alignment vertical="center"/>
    </xf>
    <xf numFmtId="14" fontId="35" fillId="0" borderId="0" applyFill="0" applyBorder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193" fontId="1" fillId="0" borderId="0"/>
    <xf numFmtId="49" fontId="35" fillId="0" borderId="0"/>
    <xf numFmtId="0" fontId="45" fillId="0" borderId="0"/>
    <xf numFmtId="0" fontId="46" fillId="6" borderId="0" applyNumberFormat="0" applyBorder="0" applyAlignment="0" applyProtection="0">
      <alignment vertical="center"/>
    </xf>
    <xf numFmtId="0" fontId="4" fillId="0" borderId="0"/>
    <xf numFmtId="0" fontId="14" fillId="0" borderId="0"/>
  </cellStyleXfs>
  <cellXfs count="78">
    <xf numFmtId="0" fontId="0" fillId="0" borderId="0" xfId="0"/>
    <xf numFmtId="176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left" vertical="center"/>
    </xf>
    <xf numFmtId="176" fontId="4" fillId="0" borderId="18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18" xfId="0" applyNumberFormat="1" applyFont="1" applyFill="1" applyBorder="1" applyAlignment="1">
      <alignment horizontal="center" vertical="center"/>
    </xf>
    <xf numFmtId="176" fontId="4" fillId="0" borderId="0" xfId="70" applyNumberFormat="1" applyFont="1" applyFill="1" applyBorder="1" applyAlignment="1">
      <alignment vertical="center"/>
    </xf>
    <xf numFmtId="176" fontId="4" fillId="0" borderId="20" xfId="70" applyNumberFormat="1" applyFont="1" applyFill="1" applyBorder="1" applyAlignment="1">
      <alignment vertical="center"/>
    </xf>
    <xf numFmtId="176" fontId="4" fillId="0" borderId="21" xfId="7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horizontal="left" vertical="center"/>
    </xf>
    <xf numFmtId="0" fontId="0" fillId="0" borderId="0" xfId="0" applyNumberFormat="1" applyFill="1"/>
    <xf numFmtId="0" fontId="0" fillId="0" borderId="0" xfId="0" applyNumberFormat="1" applyFill="1" applyBorder="1"/>
    <xf numFmtId="176" fontId="4" fillId="0" borderId="0" xfId="0" applyNumberFormat="1" applyFont="1" applyFill="1" applyBorder="1" applyAlignment="1">
      <alignment horizontal="right" vertical="center"/>
    </xf>
    <xf numFmtId="176" fontId="4" fillId="0" borderId="19" xfId="70" applyNumberFormat="1" applyFont="1" applyFill="1" applyBorder="1" applyAlignment="1">
      <alignment horizontal="right" vertical="center"/>
    </xf>
    <xf numFmtId="176" fontId="4" fillId="0" borderId="21" xfId="70" applyNumberFormat="1" applyFont="1" applyFill="1" applyBorder="1" applyAlignment="1">
      <alignment horizontal="right" vertical="center"/>
    </xf>
    <xf numFmtId="176" fontId="4" fillId="0" borderId="0" xfId="70" applyNumberFormat="1" applyFont="1" applyFill="1" applyBorder="1" applyAlignment="1">
      <alignment horizontal="right" vertical="center"/>
    </xf>
    <xf numFmtId="0" fontId="0" fillId="0" borderId="0" xfId="0" applyFill="1"/>
    <xf numFmtId="0" fontId="0" fillId="0" borderId="0" xfId="0" applyFill="1" applyBorder="1"/>
    <xf numFmtId="0" fontId="7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Alignment="1">
      <alignment horizontal="left" vertical="center"/>
    </xf>
    <xf numFmtId="176" fontId="0" fillId="0" borderId="0" xfId="0" applyNumberFormat="1" applyFill="1" applyBorder="1"/>
    <xf numFmtId="176" fontId="4" fillId="0" borderId="21" xfId="70" applyNumberFormat="1" applyFont="1" applyFill="1" applyBorder="1" applyAlignment="1">
      <alignment horizontal="center" vertical="center"/>
    </xf>
    <xf numFmtId="176" fontId="9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176" fontId="4" fillId="0" borderId="0" xfId="70" applyNumberFormat="1" applyFont="1" applyFill="1" applyBorder="1" applyAlignment="1">
      <alignment horizontal="center" vertical="center"/>
    </xf>
    <xf numFmtId="176" fontId="0" fillId="0" borderId="20" xfId="0" applyNumberFormat="1" applyFill="1" applyBorder="1"/>
    <xf numFmtId="176" fontId="4" fillId="0" borderId="21" xfId="0" applyNumberFormat="1" applyFont="1" applyFill="1" applyBorder="1" applyAlignment="1">
      <alignment vertical="center"/>
    </xf>
    <xf numFmtId="176" fontId="0" fillId="0" borderId="20" xfId="0" applyNumberFormat="1" applyFill="1" applyBorder="1" applyAlignment="1">
      <alignment horizontal="right"/>
    </xf>
    <xf numFmtId="176" fontId="4" fillId="0" borderId="21" xfId="0" applyNumberFormat="1" applyFont="1" applyFill="1" applyBorder="1" applyAlignment="1">
      <alignment horizontal="right" vertical="center"/>
    </xf>
    <xf numFmtId="179" fontId="4" fillId="0" borderId="21" xfId="0" applyNumberFormat="1" applyFont="1" applyFill="1" applyBorder="1" applyAlignment="1">
      <alignment vertical="center"/>
    </xf>
    <xf numFmtId="176" fontId="4" fillId="0" borderId="20" xfId="70" applyNumberFormat="1" applyFont="1" applyFill="1" applyBorder="1" applyAlignment="1">
      <alignment horizontal="right" vertical="center"/>
    </xf>
    <xf numFmtId="176" fontId="4" fillId="0" borderId="25" xfId="70" applyNumberFormat="1" applyFont="1" applyFill="1" applyBorder="1" applyAlignment="1">
      <alignment vertical="center"/>
    </xf>
    <xf numFmtId="176" fontId="4" fillId="0" borderId="20" xfId="70" quotePrefix="1" applyNumberFormat="1" applyFont="1" applyFill="1" applyBorder="1" applyAlignment="1">
      <alignment vertical="center"/>
    </xf>
    <xf numFmtId="178" fontId="4" fillId="0" borderId="21" xfId="70" applyNumberFormat="1" applyFont="1" applyFill="1" applyBorder="1" applyAlignment="1">
      <alignment vertical="center"/>
    </xf>
    <xf numFmtId="178" fontId="4" fillId="0" borderId="21" xfId="70" quotePrefix="1" applyNumberFormat="1" applyFont="1" applyFill="1" applyBorder="1" applyAlignment="1">
      <alignment vertical="center"/>
    </xf>
    <xf numFmtId="176" fontId="4" fillId="0" borderId="28" xfId="70" applyNumberFormat="1" applyFont="1" applyFill="1" applyBorder="1" applyAlignment="1">
      <alignment vertical="center"/>
    </xf>
    <xf numFmtId="0" fontId="5" fillId="0" borderId="0" xfId="0" applyFont="1" applyFill="1"/>
    <xf numFmtId="176" fontId="5" fillId="0" borderId="0" xfId="0" applyNumberFormat="1" applyFont="1" applyFill="1" applyBorder="1"/>
    <xf numFmtId="176" fontId="4" fillId="0" borderId="26" xfId="70" applyNumberFormat="1" applyFont="1" applyFill="1" applyBorder="1" applyAlignment="1">
      <alignment horizontal="right" vertical="center"/>
    </xf>
    <xf numFmtId="0" fontId="5" fillId="0" borderId="0" xfId="70" quotePrefix="1" applyNumberFormat="1" applyFont="1" applyFill="1" applyBorder="1" applyAlignment="1">
      <alignment horizontal="center" vertical="center"/>
    </xf>
    <xf numFmtId="176" fontId="5" fillId="0" borderId="0" xfId="7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4" fillId="0" borderId="27" xfId="70" applyNumberFormat="1" applyFont="1" applyFill="1" applyBorder="1" applyAlignment="1">
      <alignment vertical="center"/>
    </xf>
    <xf numFmtId="178" fontId="4" fillId="0" borderId="28" xfId="70" applyNumberFormat="1" applyFont="1" applyFill="1" applyBorder="1" applyAlignment="1">
      <alignment vertical="center"/>
    </xf>
    <xf numFmtId="0" fontId="4" fillId="21" borderId="23" xfId="70" applyNumberFormat="1" applyFont="1" applyFill="1" applyBorder="1" applyAlignment="1">
      <alignment horizontal="center" vertical="center" wrapText="1"/>
    </xf>
    <xf numFmtId="0" fontId="4" fillId="21" borderId="22" xfId="70" applyNumberFormat="1" applyFont="1" applyFill="1" applyBorder="1" applyAlignment="1">
      <alignment horizontal="center" vertical="center" wrapText="1"/>
    </xf>
    <xf numFmtId="0" fontId="4" fillId="21" borderId="24" xfId="70" applyNumberFormat="1" applyFont="1" applyFill="1" applyBorder="1" applyAlignment="1">
      <alignment horizontal="left" vertical="center" wrapText="1"/>
    </xf>
    <xf numFmtId="0" fontId="4" fillId="21" borderId="4" xfId="70" applyNumberFormat="1" applyFont="1" applyFill="1" applyBorder="1" applyAlignment="1">
      <alignment horizontal="left" vertical="center" wrapText="1"/>
    </xf>
    <xf numFmtId="0" fontId="4" fillId="22" borderId="19" xfId="70" applyNumberFormat="1" applyFont="1" applyFill="1" applyBorder="1" applyAlignment="1">
      <alignment horizontal="center" vertical="center"/>
    </xf>
    <xf numFmtId="0" fontId="4" fillId="22" borderId="26" xfId="70" applyNumberFormat="1" applyFont="1" applyFill="1" applyBorder="1" applyAlignment="1">
      <alignment horizontal="center" vertical="center"/>
    </xf>
    <xf numFmtId="0" fontId="4" fillId="22" borderId="19" xfId="70" quotePrefix="1" applyNumberFormat="1" applyFont="1" applyFill="1" applyBorder="1" applyAlignment="1">
      <alignment horizontal="center" vertical="center"/>
    </xf>
    <xf numFmtId="0" fontId="4" fillId="22" borderId="0" xfId="70" quotePrefix="1" applyNumberFormat="1" applyFont="1" applyFill="1" applyBorder="1" applyAlignment="1">
      <alignment horizontal="center" vertical="center"/>
    </xf>
    <xf numFmtId="0" fontId="10" fillId="22" borderId="1" xfId="70" quotePrefix="1" applyNumberFormat="1" applyFont="1" applyFill="1" applyBorder="1" applyAlignment="1">
      <alignment horizontal="center" vertical="center"/>
    </xf>
    <xf numFmtId="176" fontId="10" fillId="0" borderId="27" xfId="70" applyNumberFormat="1" applyFont="1" applyFill="1" applyBorder="1" applyAlignment="1">
      <alignment horizontal="right" vertical="center"/>
    </xf>
    <xf numFmtId="179" fontId="10" fillId="0" borderId="28" xfId="0" applyNumberFormat="1" applyFont="1" applyFill="1" applyBorder="1" applyAlignment="1">
      <alignment vertical="center"/>
    </xf>
    <xf numFmtId="176" fontId="10" fillId="0" borderId="28" xfId="70" applyNumberFormat="1" applyFont="1" applyFill="1" applyBorder="1" applyAlignment="1">
      <alignment horizontal="right" vertical="center"/>
    </xf>
    <xf numFmtId="176" fontId="10" fillId="0" borderId="28" xfId="0" applyNumberFormat="1" applyFont="1" applyFill="1" applyBorder="1" applyAlignment="1">
      <alignment horizontal="right" vertical="center"/>
    </xf>
    <xf numFmtId="0" fontId="10" fillId="22" borderId="26" xfId="70" quotePrefix="1" applyNumberFormat="1" applyFont="1" applyFill="1" applyBorder="1" applyAlignment="1">
      <alignment horizontal="center" vertical="center"/>
    </xf>
    <xf numFmtId="176" fontId="10" fillId="0" borderId="0" xfId="0" applyNumberFormat="1" applyFont="1" applyFill="1" applyBorder="1"/>
    <xf numFmtId="0" fontId="10" fillId="0" borderId="0" xfId="0" applyFont="1" applyFill="1"/>
    <xf numFmtId="0" fontId="4" fillId="21" borderId="30" xfId="70" applyNumberFormat="1" applyFont="1" applyFill="1" applyBorder="1" applyAlignment="1">
      <alignment horizontal="center" vertical="center" wrapText="1"/>
    </xf>
    <xf numFmtId="0" fontId="4" fillId="21" borderId="28" xfId="70" applyNumberFormat="1" applyFont="1" applyFill="1" applyBorder="1" applyAlignment="1">
      <alignment horizontal="center" vertical="center" wrapText="1"/>
    </xf>
    <xf numFmtId="0" fontId="4" fillId="21" borderId="29" xfId="70" applyNumberFormat="1" applyFont="1" applyFill="1" applyBorder="1" applyAlignment="1">
      <alignment horizontal="center" vertical="center" wrapText="1"/>
    </xf>
    <xf numFmtId="0" fontId="4" fillId="21" borderId="27" xfId="70" applyNumberFormat="1" applyFont="1" applyFill="1" applyBorder="1" applyAlignment="1">
      <alignment horizontal="center" vertical="center" wrapText="1"/>
    </xf>
    <xf numFmtId="0" fontId="4" fillId="21" borderId="22" xfId="70" applyNumberFormat="1" applyFont="1" applyFill="1" applyBorder="1" applyAlignment="1">
      <alignment horizontal="center" vertical="center"/>
    </xf>
    <xf numFmtId="0" fontId="4" fillId="21" borderId="26" xfId="70" applyNumberFormat="1" applyFont="1" applyFill="1" applyBorder="1" applyAlignment="1">
      <alignment horizontal="center" vertical="center"/>
    </xf>
    <xf numFmtId="0" fontId="4" fillId="21" borderId="29" xfId="70" applyNumberFormat="1" applyFont="1" applyFill="1" applyBorder="1" applyAlignment="1">
      <alignment horizontal="left" vertical="center" wrapText="1"/>
    </xf>
    <xf numFmtId="0" fontId="4" fillId="21" borderId="27" xfId="70" applyNumberFormat="1" applyFont="1" applyFill="1" applyBorder="1" applyAlignment="1">
      <alignment horizontal="left" vertical="center" wrapText="1"/>
    </xf>
    <xf numFmtId="177" fontId="4" fillId="0" borderId="20" xfId="70" applyNumberFormat="1" applyFont="1" applyFill="1" applyBorder="1" applyAlignment="1">
      <alignment horizontal="center" vertical="center"/>
    </xf>
    <xf numFmtId="177" fontId="4" fillId="0" borderId="0" xfId="70" applyNumberFormat="1" applyFont="1" applyFill="1" applyBorder="1" applyAlignment="1">
      <alignment horizontal="center" vertical="center"/>
    </xf>
    <xf numFmtId="177" fontId="4" fillId="0" borderId="19" xfId="70" applyNumberFormat="1" applyFont="1" applyFill="1" applyBorder="1" applyAlignment="1">
      <alignment horizontal="center" vertical="center"/>
    </xf>
    <xf numFmtId="176" fontId="0" fillId="0" borderId="20" xfId="7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left"/>
    </xf>
  </cellXfs>
  <cellStyles count="222">
    <cellStyle name="0%" xfId="1"/>
    <cellStyle name="0.0%" xfId="2"/>
    <cellStyle name="0.00%" xfId="3"/>
    <cellStyle name="20% - アクセント 1" xfId="4" builtinId="30" customBuiltin="1"/>
    <cellStyle name="20% - アクセント 2" xfId="5" builtinId="34" customBuiltin="1"/>
    <cellStyle name="20% - アクセント 3" xfId="6" builtinId="38" customBuiltin="1"/>
    <cellStyle name="20% - アクセント 4" xfId="7" builtinId="42" customBuiltin="1"/>
    <cellStyle name="20% - アクセント 5" xfId="8" builtinId="46" customBuiltin="1"/>
    <cellStyle name="20% - アクセント 6" xfId="9" builtinId="50" customBuiltin="1"/>
    <cellStyle name="40% - アクセント 1" xfId="10" builtinId="31" customBuiltin="1"/>
    <cellStyle name="40% - アクセント 2" xfId="11" builtinId="35" customBuiltin="1"/>
    <cellStyle name="40% - アクセント 3" xfId="12" builtinId="39" customBuiltin="1"/>
    <cellStyle name="40% - アクセント 4" xfId="13" builtinId="43" customBuiltin="1"/>
    <cellStyle name="40% - アクセント 5" xfId="14" builtinId="47" customBuiltin="1"/>
    <cellStyle name="40% - アクセント 6" xfId="15" builtinId="51" customBuiltin="1"/>
    <cellStyle name="60% - アクセント 1" xfId="16" builtinId="32" customBuiltin="1"/>
    <cellStyle name="60% - アクセント 2" xfId="17" builtinId="36" customBuiltin="1"/>
    <cellStyle name="60% - アクセント 3" xfId="18" builtinId="40" customBuiltin="1"/>
    <cellStyle name="60% - アクセント 4" xfId="19" builtinId="44" customBuiltin="1"/>
    <cellStyle name="60% - アクセント 5" xfId="20" builtinId="48" customBuiltin="1"/>
    <cellStyle name="60% - アクセント 6" xfId="21" builtinId="52" customBuiltin="1"/>
    <cellStyle name="Calc Currency (0)" xfId="22"/>
    <cellStyle name="category" xfId="23"/>
    <cellStyle name="Col Heads" xfId="24"/>
    <cellStyle name="Comma [0]_laroux" xfId="25"/>
    <cellStyle name="Comma,0" xfId="26"/>
    <cellStyle name="Comma,1" xfId="27"/>
    <cellStyle name="Comma,2" xfId="28"/>
    <cellStyle name="Comma_laroux" xfId="29"/>
    <cellStyle name="Currency [0]_laroux" xfId="30"/>
    <cellStyle name="Currency,0" xfId="31"/>
    <cellStyle name="Currency,2" xfId="32"/>
    <cellStyle name="Currency_laroux" xfId="33"/>
    <cellStyle name="entry" xfId="34"/>
    <cellStyle name="Grey" xfId="35"/>
    <cellStyle name="HEADER" xfId="36"/>
    <cellStyle name="Header1" xfId="37"/>
    <cellStyle name="Header2" xfId="38"/>
    <cellStyle name="Input [yellow]" xfId="39"/>
    <cellStyle name="KWE標準" xfId="40"/>
    <cellStyle name="Model" xfId="41"/>
    <cellStyle name="n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tyle 27" xfId="49"/>
    <cellStyle name="Style 34" xfId="50"/>
    <cellStyle name="Style 35" xfId="51"/>
    <cellStyle name="subhead" xfId="52"/>
    <cellStyle name="title" xfId="53"/>
    <cellStyle name="アクセント 1" xfId="54" builtinId="29" customBuiltin="1"/>
    <cellStyle name="アクセント 2" xfId="55" builtinId="33" customBuiltin="1"/>
    <cellStyle name="アクセント 3" xfId="56" builtinId="37" customBuiltin="1"/>
    <cellStyle name="アクセント 4" xfId="57" builtinId="41" customBuiltin="1"/>
    <cellStyle name="アクセント 5" xfId="58" builtinId="45" customBuiltin="1"/>
    <cellStyle name="アクセント 6" xfId="59" builtinId="49" customBuiltin="1"/>
    <cellStyle name="タイトル" xfId="60" builtinId="15" customBuiltin="1"/>
    <cellStyle name="チェック セル" xfId="61" builtinId="23" customBuiltin="1"/>
    <cellStyle name="どちらでもない" xfId="62" builtinId="28" customBuiltin="1"/>
    <cellStyle name="メモ" xfId="63" builtinId="10" customBuiltin="1"/>
    <cellStyle name="リンク セル" xfId="64" builtinId="24" customBuiltin="1"/>
    <cellStyle name="悪い" xfId="65" builtinId="27" customBuiltin="1"/>
    <cellStyle name="価格桁区切り" xfId="66"/>
    <cellStyle name="型番" xfId="67"/>
    <cellStyle name="計算" xfId="68" builtinId="22" customBuiltin="1"/>
    <cellStyle name="警告文" xfId="69" builtinId="11" customBuiltin="1"/>
    <cellStyle name="桁区切り" xfId="70" builtinId="6"/>
    <cellStyle name="桁区切り 2" xfId="71"/>
    <cellStyle name="見出し 1" xfId="72" builtinId="16" customBuiltin="1"/>
    <cellStyle name="見出し 2" xfId="73" builtinId="17" customBuiltin="1"/>
    <cellStyle name="見出し 3" xfId="74" builtinId="18" customBuiltin="1"/>
    <cellStyle name="見出し 4" xfId="75" builtinId="19" customBuiltin="1"/>
    <cellStyle name="集計" xfId="76" builtinId="25" customBuiltin="1"/>
    <cellStyle name="出力" xfId="77" builtinId="21" customBuiltin="1"/>
    <cellStyle name="数値" xfId="78"/>
    <cellStyle name="数値（桁区切り）" xfId="79"/>
    <cellStyle name="数値_(140784-1)次期R3" xfId="80"/>
    <cellStyle name="製品通知&quot;-&quot;" xfId="81"/>
    <cellStyle name="製品通知価格" xfId="82"/>
    <cellStyle name="製品通知日付" xfId="83"/>
    <cellStyle name="製品通知文字列" xfId="84"/>
    <cellStyle name="説明文" xfId="85" builtinId="53" customBuiltin="1"/>
    <cellStyle name="大見出し" xfId="86"/>
    <cellStyle name="日付" xfId="87"/>
    <cellStyle name="入力" xfId="88" builtinId="20" customBuiltin="1"/>
    <cellStyle name="年月日" xfId="89"/>
    <cellStyle name="標準" xfId="0" builtinId="0"/>
    <cellStyle name="標準 10" xfId="90"/>
    <cellStyle name="標準 11" xfId="91"/>
    <cellStyle name="標準 12" xfId="92"/>
    <cellStyle name="標準 13" xfId="93"/>
    <cellStyle name="標準 14" xfId="94"/>
    <cellStyle name="標準 15" xfId="95"/>
    <cellStyle name="標準 16" xfId="96"/>
    <cellStyle name="標準 17" xfId="97"/>
    <cellStyle name="標準 18" xfId="98"/>
    <cellStyle name="標準 19" xfId="99"/>
    <cellStyle name="標準 2" xfId="100"/>
    <cellStyle name="標準 2 10" xfId="101"/>
    <cellStyle name="標準 2 11" xfId="102"/>
    <cellStyle name="標準 2 12" xfId="103"/>
    <cellStyle name="標準 2 13" xfId="104"/>
    <cellStyle name="標準 2 14" xfId="105"/>
    <cellStyle name="標準 2 15" xfId="106"/>
    <cellStyle name="標準 2 16" xfId="107"/>
    <cellStyle name="標準 2 17" xfId="108"/>
    <cellStyle name="標準 2 18" xfId="109"/>
    <cellStyle name="標準 2 19" xfId="110"/>
    <cellStyle name="標準 2 2" xfId="111"/>
    <cellStyle name="標準 2 2 10" xfId="112"/>
    <cellStyle name="標準 2 2 11" xfId="113"/>
    <cellStyle name="標準 2 2 12" xfId="114"/>
    <cellStyle name="標準 2 2 13" xfId="115"/>
    <cellStyle name="標準 2 2 14" xfId="116"/>
    <cellStyle name="標準 2 2 15" xfId="117"/>
    <cellStyle name="標準 2 2 16" xfId="118"/>
    <cellStyle name="標準 2 2 17" xfId="119"/>
    <cellStyle name="標準 2 2 18" xfId="120"/>
    <cellStyle name="標準 2 2 19" xfId="121"/>
    <cellStyle name="標準 2 2 2" xfId="122"/>
    <cellStyle name="標準 2 2 20" xfId="123"/>
    <cellStyle name="標準 2 2 21" xfId="124"/>
    <cellStyle name="標準 2 2 22" xfId="125"/>
    <cellStyle name="標準 2 2 23" xfId="126"/>
    <cellStyle name="標準 2 2 24" xfId="127"/>
    <cellStyle name="標準 2 2 25" xfId="128"/>
    <cellStyle name="標準 2 2 26" xfId="129"/>
    <cellStyle name="標準 2 2 27" xfId="130"/>
    <cellStyle name="標準 2 2 28" xfId="131"/>
    <cellStyle name="標準 2 2 29" xfId="132"/>
    <cellStyle name="標準 2 2 3" xfId="133"/>
    <cellStyle name="標準 2 2 30" xfId="134"/>
    <cellStyle name="標準 2 2 31" xfId="135"/>
    <cellStyle name="標準 2 2 32" xfId="136"/>
    <cellStyle name="標準 2 2 33" xfId="137"/>
    <cellStyle name="標準 2 2 34" xfId="138"/>
    <cellStyle name="標準 2 2 35" xfId="139"/>
    <cellStyle name="標準 2 2 36" xfId="140"/>
    <cellStyle name="標準 2 2 37" xfId="141"/>
    <cellStyle name="標準 2 2 38" xfId="142"/>
    <cellStyle name="標準 2 2 39" xfId="143"/>
    <cellStyle name="標準 2 2 4" xfId="144"/>
    <cellStyle name="標準 2 2 40" xfId="145"/>
    <cellStyle name="標準 2 2 41" xfId="146"/>
    <cellStyle name="標準 2 2 42" xfId="147"/>
    <cellStyle name="標準 2 2 43" xfId="148"/>
    <cellStyle name="標準 2 2 5" xfId="149"/>
    <cellStyle name="標準 2 2 6" xfId="150"/>
    <cellStyle name="標準 2 2 7" xfId="151"/>
    <cellStyle name="標準 2 2 8" xfId="152"/>
    <cellStyle name="標準 2 2 9" xfId="153"/>
    <cellStyle name="標準 2 20" xfId="154"/>
    <cellStyle name="標準 2 21" xfId="155"/>
    <cellStyle name="標準 2 22" xfId="156"/>
    <cellStyle name="標準 2 23" xfId="157"/>
    <cellStyle name="標準 2 24" xfId="158"/>
    <cellStyle name="標準 2 25" xfId="159"/>
    <cellStyle name="標準 2 26" xfId="160"/>
    <cellStyle name="標準 2 27" xfId="161"/>
    <cellStyle name="標準 2 28" xfId="162"/>
    <cellStyle name="標準 2 29" xfId="163"/>
    <cellStyle name="標準 2 3" xfId="164"/>
    <cellStyle name="標準 2 30" xfId="165"/>
    <cellStyle name="標準 2 31" xfId="166"/>
    <cellStyle name="標準 2 32" xfId="167"/>
    <cellStyle name="標準 2 33" xfId="168"/>
    <cellStyle name="標準 2 34" xfId="169"/>
    <cellStyle name="標準 2 35" xfId="170"/>
    <cellStyle name="標準 2 36" xfId="171"/>
    <cellStyle name="標準 2 37" xfId="172"/>
    <cellStyle name="標準 2 38" xfId="173"/>
    <cellStyle name="標準 2 39" xfId="174"/>
    <cellStyle name="標準 2 4" xfId="175"/>
    <cellStyle name="標準 2 40" xfId="176"/>
    <cellStyle name="標準 2 41" xfId="177"/>
    <cellStyle name="標準 2 42" xfId="178"/>
    <cellStyle name="標準 2 43" xfId="179"/>
    <cellStyle name="標準 2 5" xfId="180"/>
    <cellStyle name="標準 2 6" xfId="181"/>
    <cellStyle name="標準 2 7" xfId="182"/>
    <cellStyle name="標準 2 8" xfId="183"/>
    <cellStyle name="標準 2 9" xfId="184"/>
    <cellStyle name="標準 20" xfId="185"/>
    <cellStyle name="標準 21" xfId="186"/>
    <cellStyle name="標準 22" xfId="187"/>
    <cellStyle name="標準 23" xfId="188"/>
    <cellStyle name="標準 24" xfId="189"/>
    <cellStyle name="標準 25" xfId="190"/>
    <cellStyle name="標準 26" xfId="191"/>
    <cellStyle name="標準 27" xfId="192"/>
    <cellStyle name="標準 28" xfId="193"/>
    <cellStyle name="標準 29" xfId="194"/>
    <cellStyle name="標準 3" xfId="195"/>
    <cellStyle name="標準 30" xfId="196"/>
    <cellStyle name="標準 31" xfId="197"/>
    <cellStyle name="標準 32" xfId="198"/>
    <cellStyle name="標準 33" xfId="199"/>
    <cellStyle name="標準 34" xfId="200"/>
    <cellStyle name="標準 35" xfId="201"/>
    <cellStyle name="標準 36" xfId="202"/>
    <cellStyle name="標準 37" xfId="203"/>
    <cellStyle name="標準 38" xfId="204"/>
    <cellStyle name="標準 39" xfId="205"/>
    <cellStyle name="標準 4" xfId="206"/>
    <cellStyle name="標準 40" xfId="207"/>
    <cellStyle name="標準 41" xfId="208"/>
    <cellStyle name="標準 42" xfId="209"/>
    <cellStyle name="標準 43" xfId="210"/>
    <cellStyle name="標準 5" xfId="211"/>
    <cellStyle name="標準 6" xfId="212"/>
    <cellStyle name="標準 7" xfId="213"/>
    <cellStyle name="標準 8" xfId="214"/>
    <cellStyle name="標準 9" xfId="215"/>
    <cellStyle name="標準Ａ" xfId="216"/>
    <cellStyle name="文字列" xfId="217"/>
    <cellStyle name="未定義" xfId="218"/>
    <cellStyle name="良い" xfId="219" builtinId="26" customBuiltin="1"/>
    <cellStyle name="樘準_購－表紙 (2)_1_型－PRINT_ＳＩ型番 (2)_構成明細  (原調込み） (2)" xfId="220"/>
    <cellStyle name="湪" xfId="22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E1C8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Z90"/>
  <sheetViews>
    <sheetView tabSelected="1" zoomScaleNormal="100" zoomScaleSheetLayoutView="100" workbookViewId="0"/>
  </sheetViews>
  <sheetFormatPr defaultRowHeight="13.5" customHeight="1"/>
  <cols>
    <col min="1" max="1" width="3.7109375" style="18" customWidth="1"/>
    <col min="2" max="2" width="9.28515625" style="18" bestFit="1" customWidth="1"/>
    <col min="3" max="3" width="11.42578125" style="18" customWidth="1"/>
    <col min="4" max="4" width="9.28515625" style="18" customWidth="1"/>
    <col min="5" max="11" width="9.28515625" style="18" bestFit="1" customWidth="1"/>
    <col min="12" max="12" width="9.85546875" style="18" bestFit="1" customWidth="1"/>
    <col min="13" max="23" width="9.28515625" style="18" bestFit="1" customWidth="1"/>
    <col min="24" max="24" width="9.140625" style="18"/>
    <col min="25" max="25" width="9.85546875" style="18" bestFit="1" customWidth="1"/>
    <col min="26" max="26" width="9.140625" style="19"/>
    <col min="27" max="16384" width="9.140625" style="18"/>
  </cols>
  <sheetData>
    <row r="2" spans="2:26" ht="15" customHeight="1">
      <c r="B2" s="26" t="s">
        <v>39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2:26" ht="13.5" customHeight="1">
      <c r="B3" s="20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2:26" ht="13.5" customHeight="1" thickBot="1">
      <c r="B4" s="5" t="s">
        <v>36</v>
      </c>
      <c r="C4" s="3"/>
      <c r="D4" s="3"/>
      <c r="E4" s="3"/>
      <c r="F4" s="3"/>
      <c r="G4" s="3"/>
      <c r="H4" s="3"/>
      <c r="I4" s="3"/>
      <c r="J4" s="25"/>
      <c r="K4" s="3"/>
      <c r="L4" s="3"/>
      <c r="M4" s="3"/>
      <c r="N4" s="5"/>
      <c r="O4" s="3"/>
      <c r="P4" s="3"/>
      <c r="Q4" s="3"/>
      <c r="R4" s="3"/>
      <c r="S4" s="3"/>
      <c r="T4" s="3"/>
      <c r="U4" s="3"/>
      <c r="V4" s="3"/>
      <c r="W4" s="3"/>
      <c r="X4" s="4"/>
      <c r="Y4" s="14" t="s">
        <v>35</v>
      </c>
    </row>
    <row r="5" spans="2:26" s="12" customFormat="1" ht="12.75" customHeight="1" thickTop="1">
      <c r="B5" s="68" t="s">
        <v>0</v>
      </c>
      <c r="C5" s="66" t="s">
        <v>41</v>
      </c>
      <c r="D5" s="64" t="s">
        <v>40</v>
      </c>
      <c r="E5" s="64" t="s">
        <v>6</v>
      </c>
      <c r="F5" s="64" t="s">
        <v>7</v>
      </c>
      <c r="G5" s="64" t="s">
        <v>8</v>
      </c>
      <c r="H5" s="64" t="s">
        <v>9</v>
      </c>
      <c r="I5" s="64" t="s">
        <v>10</v>
      </c>
      <c r="J5" s="64" t="s">
        <v>11</v>
      </c>
      <c r="K5" s="64" t="s">
        <v>2</v>
      </c>
      <c r="L5" s="64" t="s">
        <v>12</v>
      </c>
      <c r="M5" s="66" t="s">
        <v>13</v>
      </c>
      <c r="N5" s="68" t="s">
        <v>0</v>
      </c>
      <c r="O5" s="66" t="s">
        <v>18</v>
      </c>
      <c r="P5" s="48"/>
      <c r="Q5" s="64" t="s">
        <v>5</v>
      </c>
      <c r="R5" s="64" t="s">
        <v>14</v>
      </c>
      <c r="S5" s="70" t="s">
        <v>17</v>
      </c>
      <c r="T5" s="49"/>
      <c r="U5" s="64" t="s">
        <v>15</v>
      </c>
      <c r="V5" s="64" t="s">
        <v>3</v>
      </c>
      <c r="W5" s="64" t="s">
        <v>4</v>
      </c>
      <c r="X5" s="64" t="s">
        <v>16</v>
      </c>
      <c r="Y5" s="66" t="s">
        <v>1</v>
      </c>
      <c r="Z5" s="13"/>
    </row>
    <row r="6" spans="2:26" s="12" customFormat="1" ht="27" customHeight="1">
      <c r="B6" s="69"/>
      <c r="C6" s="67"/>
      <c r="D6" s="65"/>
      <c r="E6" s="65"/>
      <c r="F6" s="65"/>
      <c r="G6" s="65"/>
      <c r="H6" s="65"/>
      <c r="I6" s="65"/>
      <c r="J6" s="65"/>
      <c r="K6" s="65"/>
      <c r="L6" s="65"/>
      <c r="M6" s="67"/>
      <c r="N6" s="69"/>
      <c r="O6" s="65"/>
      <c r="P6" s="50" t="s">
        <v>30</v>
      </c>
      <c r="Q6" s="65"/>
      <c r="R6" s="65"/>
      <c r="S6" s="71"/>
      <c r="T6" s="51" t="s">
        <v>31</v>
      </c>
      <c r="U6" s="65"/>
      <c r="V6" s="65"/>
      <c r="W6" s="65"/>
      <c r="X6" s="65"/>
      <c r="Y6" s="67"/>
      <c r="Z6" s="13"/>
    </row>
    <row r="7" spans="2:26" ht="13.5" customHeight="1">
      <c r="B7" s="52" t="s">
        <v>32</v>
      </c>
      <c r="C7" s="34">
        <v>12401</v>
      </c>
      <c r="D7" s="36">
        <v>178.431654676259</v>
      </c>
      <c r="E7" s="15" t="s">
        <v>19</v>
      </c>
      <c r="F7" s="15" t="s">
        <v>19</v>
      </c>
      <c r="G7" s="15" t="s">
        <v>19</v>
      </c>
      <c r="H7" s="15" t="s">
        <v>19</v>
      </c>
      <c r="I7" s="15" t="s">
        <v>19</v>
      </c>
      <c r="J7" s="15" t="s">
        <v>19</v>
      </c>
      <c r="K7" s="15" t="s">
        <v>19</v>
      </c>
      <c r="L7" s="15" t="s">
        <v>19</v>
      </c>
      <c r="M7" s="17" t="s">
        <v>19</v>
      </c>
      <c r="N7" s="52" t="s">
        <v>33</v>
      </c>
      <c r="O7" s="15" t="s">
        <v>19</v>
      </c>
      <c r="P7" s="15" t="s">
        <v>19</v>
      </c>
      <c r="Q7" s="15" t="s">
        <v>19</v>
      </c>
      <c r="R7" s="15" t="s">
        <v>19</v>
      </c>
      <c r="S7" s="15" t="s">
        <v>19</v>
      </c>
      <c r="T7" s="15" t="s">
        <v>19</v>
      </c>
      <c r="U7" s="15" t="s">
        <v>19</v>
      </c>
      <c r="V7" s="15" t="s">
        <v>19</v>
      </c>
      <c r="W7" s="15" t="s">
        <v>19</v>
      </c>
      <c r="X7" s="15" t="s">
        <v>19</v>
      </c>
      <c r="Y7" s="17" t="s">
        <v>19</v>
      </c>
    </row>
    <row r="8" spans="2:26" ht="13.5" customHeight="1">
      <c r="B8" s="52">
        <v>22</v>
      </c>
      <c r="C8" s="7">
        <v>12278</v>
      </c>
      <c r="D8" s="36">
        <v>173.56516822165676</v>
      </c>
      <c r="E8" s="15" t="s">
        <v>19</v>
      </c>
      <c r="F8" s="15" t="s">
        <v>19</v>
      </c>
      <c r="G8" s="15" t="s">
        <v>19</v>
      </c>
      <c r="H8" s="15" t="s">
        <v>19</v>
      </c>
      <c r="I8" s="15" t="s">
        <v>19</v>
      </c>
      <c r="J8" s="15" t="s">
        <v>19</v>
      </c>
      <c r="K8" s="15" t="s">
        <v>19</v>
      </c>
      <c r="L8" s="15" t="s">
        <v>19</v>
      </c>
      <c r="M8" s="17" t="s">
        <v>19</v>
      </c>
      <c r="N8" s="52">
        <v>22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19</v>
      </c>
      <c r="U8" s="17" t="s">
        <v>19</v>
      </c>
      <c r="V8" s="16" t="s">
        <v>19</v>
      </c>
      <c r="W8" s="15" t="s">
        <v>19</v>
      </c>
      <c r="X8" s="15" t="s">
        <v>19</v>
      </c>
      <c r="Y8" s="17" t="s">
        <v>19</v>
      </c>
    </row>
    <row r="9" spans="2:26" ht="13.5" customHeight="1">
      <c r="B9" s="52">
        <v>23</v>
      </c>
      <c r="C9" s="7">
        <v>11073</v>
      </c>
      <c r="D9" s="36">
        <v>156.35413724936458</v>
      </c>
      <c r="E9" s="8">
        <v>8</v>
      </c>
      <c r="F9" s="8">
        <v>52</v>
      </c>
      <c r="G9" s="75" t="s">
        <v>34</v>
      </c>
      <c r="H9" s="76"/>
      <c r="I9" s="76"/>
      <c r="J9" s="77"/>
      <c r="K9" s="16" t="s">
        <v>19</v>
      </c>
      <c r="L9" s="8">
        <v>9592</v>
      </c>
      <c r="M9" s="7">
        <v>63</v>
      </c>
      <c r="N9" s="52">
        <v>23</v>
      </c>
      <c r="O9" s="8">
        <v>85</v>
      </c>
      <c r="P9" s="16" t="s">
        <v>19</v>
      </c>
      <c r="Q9" s="16" t="s">
        <v>19</v>
      </c>
      <c r="R9" s="8">
        <v>8</v>
      </c>
      <c r="S9" s="8">
        <v>11</v>
      </c>
      <c r="T9" s="16" t="s">
        <v>19</v>
      </c>
      <c r="U9" s="7">
        <v>57</v>
      </c>
      <c r="V9" s="16" t="s">
        <v>19</v>
      </c>
      <c r="W9" s="16" t="s">
        <v>19</v>
      </c>
      <c r="X9" s="16" t="s">
        <v>19</v>
      </c>
      <c r="Y9" s="7">
        <v>946</v>
      </c>
    </row>
    <row r="10" spans="2:26" ht="13.5" customHeight="1">
      <c r="B10" s="52">
        <v>24</v>
      </c>
      <c r="C10" s="7">
        <v>18385</v>
      </c>
      <c r="D10" s="36">
        <v>265.90974833670811</v>
      </c>
      <c r="E10" s="8">
        <v>11</v>
      </c>
      <c r="F10" s="8">
        <v>34</v>
      </c>
      <c r="G10" s="72">
        <v>472</v>
      </c>
      <c r="H10" s="73"/>
      <c r="I10" s="73"/>
      <c r="J10" s="74"/>
      <c r="K10" s="15" t="s">
        <v>19</v>
      </c>
      <c r="L10" s="8">
        <v>15314</v>
      </c>
      <c r="M10" s="7">
        <v>138</v>
      </c>
      <c r="N10" s="52">
        <v>24</v>
      </c>
      <c r="O10" s="8">
        <v>128</v>
      </c>
      <c r="P10" s="15" t="s">
        <v>19</v>
      </c>
      <c r="Q10" s="15" t="s">
        <v>19</v>
      </c>
      <c r="R10" s="8">
        <v>11</v>
      </c>
      <c r="S10" s="8">
        <v>18</v>
      </c>
      <c r="T10" s="15" t="s">
        <v>19</v>
      </c>
      <c r="U10" s="7">
        <v>141</v>
      </c>
      <c r="V10" s="16" t="s">
        <v>19</v>
      </c>
      <c r="W10" s="15" t="s">
        <v>19</v>
      </c>
      <c r="X10" s="15" t="s">
        <v>19</v>
      </c>
      <c r="Y10" s="7">
        <v>2118</v>
      </c>
    </row>
    <row r="11" spans="2:26" ht="13.5" customHeight="1">
      <c r="B11" s="52">
        <v>25</v>
      </c>
      <c r="C11" s="7">
        <v>29617</v>
      </c>
      <c r="D11" s="36">
        <v>430.29202382681967</v>
      </c>
      <c r="E11" s="8">
        <v>7</v>
      </c>
      <c r="F11" s="8">
        <v>73</v>
      </c>
      <c r="G11" s="72">
        <v>914</v>
      </c>
      <c r="H11" s="73"/>
      <c r="I11" s="73"/>
      <c r="J11" s="74"/>
      <c r="K11" s="15" t="s">
        <v>19</v>
      </c>
      <c r="L11" s="8">
        <v>26036</v>
      </c>
      <c r="M11" s="7">
        <v>259</v>
      </c>
      <c r="N11" s="52">
        <v>25</v>
      </c>
      <c r="O11" s="8">
        <v>203</v>
      </c>
      <c r="P11" s="15" t="s">
        <v>19</v>
      </c>
      <c r="Q11" s="15" t="s">
        <v>19</v>
      </c>
      <c r="R11" s="8">
        <v>30</v>
      </c>
      <c r="S11" s="8">
        <v>43</v>
      </c>
      <c r="T11" s="15" t="s">
        <v>19</v>
      </c>
      <c r="U11" s="7">
        <v>206</v>
      </c>
      <c r="V11" s="16" t="s">
        <v>19</v>
      </c>
      <c r="W11" s="15" t="s">
        <v>19</v>
      </c>
      <c r="X11" s="15" t="s">
        <v>19</v>
      </c>
      <c r="Y11" s="7">
        <v>1846</v>
      </c>
    </row>
    <row r="12" spans="2:26" ht="13.5" customHeight="1">
      <c r="B12" s="52">
        <v>26</v>
      </c>
      <c r="C12" s="7">
        <v>32777</v>
      </c>
      <c r="D12" s="36">
        <v>463.21368004522327</v>
      </c>
      <c r="E12" s="8">
        <v>5</v>
      </c>
      <c r="F12" s="8">
        <v>63</v>
      </c>
      <c r="G12" s="8">
        <v>305</v>
      </c>
      <c r="H12" s="8">
        <v>94</v>
      </c>
      <c r="I12" s="8">
        <v>17</v>
      </c>
      <c r="J12" s="8">
        <v>163</v>
      </c>
      <c r="K12" s="15" t="s">
        <v>19</v>
      </c>
      <c r="L12" s="8">
        <v>29683</v>
      </c>
      <c r="M12" s="7">
        <v>216</v>
      </c>
      <c r="N12" s="52">
        <v>26</v>
      </c>
      <c r="O12" s="8">
        <v>211</v>
      </c>
      <c r="P12" s="15" t="s">
        <v>19</v>
      </c>
      <c r="Q12" s="15" t="s">
        <v>19</v>
      </c>
      <c r="R12" s="8">
        <v>21</v>
      </c>
      <c r="S12" s="8">
        <v>37</v>
      </c>
      <c r="T12" s="15" t="s">
        <v>19</v>
      </c>
      <c r="U12" s="7">
        <v>200</v>
      </c>
      <c r="V12" s="16" t="s">
        <v>19</v>
      </c>
      <c r="W12" s="15" t="s">
        <v>19</v>
      </c>
      <c r="X12" s="15" t="s">
        <v>19</v>
      </c>
      <c r="Y12" s="7">
        <v>1762</v>
      </c>
    </row>
    <row r="13" spans="2:26" ht="13.5" customHeight="1">
      <c r="B13" s="52">
        <v>27</v>
      </c>
      <c r="C13" s="7">
        <v>28866</v>
      </c>
      <c r="D13" s="36">
        <v>394.12889131622063</v>
      </c>
      <c r="E13" s="8">
        <v>4</v>
      </c>
      <c r="F13" s="8">
        <v>57</v>
      </c>
      <c r="G13" s="8">
        <v>265</v>
      </c>
      <c r="H13" s="8">
        <v>100</v>
      </c>
      <c r="I13" s="8">
        <v>7</v>
      </c>
      <c r="J13" s="8">
        <v>211</v>
      </c>
      <c r="K13" s="15" t="s">
        <v>19</v>
      </c>
      <c r="L13" s="8">
        <f>15868+8685+950</f>
        <v>25503</v>
      </c>
      <c r="M13" s="7">
        <v>202</v>
      </c>
      <c r="N13" s="52">
        <v>27</v>
      </c>
      <c r="O13" s="8">
        <v>267</v>
      </c>
      <c r="P13" s="15" t="s">
        <v>19</v>
      </c>
      <c r="Q13" s="15" t="s">
        <v>19</v>
      </c>
      <c r="R13" s="8">
        <v>30</v>
      </c>
      <c r="S13" s="8">
        <v>20</v>
      </c>
      <c r="T13" s="15" t="s">
        <v>19</v>
      </c>
      <c r="U13" s="7">
        <v>231</v>
      </c>
      <c r="V13" s="16" t="s">
        <v>19</v>
      </c>
      <c r="W13" s="15" t="s">
        <v>19</v>
      </c>
      <c r="X13" s="15" t="s">
        <v>19</v>
      </c>
      <c r="Y13" s="7">
        <v>1969</v>
      </c>
    </row>
    <row r="14" spans="2:26" ht="13.5" customHeight="1">
      <c r="B14" s="52">
        <v>28</v>
      </c>
      <c r="C14" s="7">
        <v>27493</v>
      </c>
      <c r="D14" s="36">
        <v>358.44850065189047</v>
      </c>
      <c r="E14" s="8">
        <v>7</v>
      </c>
      <c r="F14" s="8">
        <v>49</v>
      </c>
      <c r="G14" s="8">
        <v>253</v>
      </c>
      <c r="H14" s="8">
        <v>63</v>
      </c>
      <c r="I14" s="8">
        <v>13</v>
      </c>
      <c r="J14" s="8">
        <v>132</v>
      </c>
      <c r="K14" s="15" t="s">
        <v>19</v>
      </c>
      <c r="L14" s="8">
        <f>15936+7201+1014</f>
        <v>24151</v>
      </c>
      <c r="M14" s="7">
        <v>224</v>
      </c>
      <c r="N14" s="52">
        <v>28</v>
      </c>
      <c r="O14" s="8">
        <v>200</v>
      </c>
      <c r="P14" s="15" t="s">
        <v>19</v>
      </c>
      <c r="Q14" s="15" t="s">
        <v>19</v>
      </c>
      <c r="R14" s="8">
        <v>38</v>
      </c>
      <c r="S14" s="8">
        <v>42</v>
      </c>
      <c r="T14" s="15" t="s">
        <v>19</v>
      </c>
      <c r="U14" s="7">
        <v>185</v>
      </c>
      <c r="V14" s="16" t="s">
        <v>19</v>
      </c>
      <c r="W14" s="15" t="s">
        <v>19</v>
      </c>
      <c r="X14" s="15" t="s">
        <v>19</v>
      </c>
      <c r="Y14" s="7">
        <v>2136</v>
      </c>
    </row>
    <row r="15" spans="2:26" ht="13.5" customHeight="1">
      <c r="B15" s="52">
        <v>29</v>
      </c>
      <c r="C15" s="7">
        <v>26071</v>
      </c>
      <c r="D15" s="36">
        <v>331.1864837398374</v>
      </c>
      <c r="E15" s="8">
        <v>7</v>
      </c>
      <c r="F15" s="8">
        <v>30</v>
      </c>
      <c r="G15" s="8">
        <v>219</v>
      </c>
      <c r="H15" s="8">
        <v>80</v>
      </c>
      <c r="I15" s="8">
        <v>9</v>
      </c>
      <c r="J15" s="8">
        <v>126</v>
      </c>
      <c r="K15" s="15" t="s">
        <v>19</v>
      </c>
      <c r="L15" s="8">
        <f>15625+6495+980</f>
        <v>23100</v>
      </c>
      <c r="M15" s="7">
        <v>220</v>
      </c>
      <c r="N15" s="52">
        <v>29</v>
      </c>
      <c r="O15" s="8">
        <v>185</v>
      </c>
      <c r="P15" s="15" t="s">
        <v>19</v>
      </c>
      <c r="Q15" s="15" t="s">
        <v>19</v>
      </c>
      <c r="R15" s="8">
        <v>42</v>
      </c>
      <c r="S15" s="8">
        <v>70</v>
      </c>
      <c r="T15" s="15" t="s">
        <v>19</v>
      </c>
      <c r="U15" s="7">
        <v>179</v>
      </c>
      <c r="V15" s="16" t="s">
        <v>19</v>
      </c>
      <c r="W15" s="15" t="s">
        <v>19</v>
      </c>
      <c r="X15" s="15" t="s">
        <v>19</v>
      </c>
      <c r="Y15" s="7">
        <v>1804</v>
      </c>
    </row>
    <row r="16" spans="2:26" ht="13.5" customHeight="1">
      <c r="B16" s="52">
        <v>30</v>
      </c>
      <c r="C16" s="7">
        <v>24797</v>
      </c>
      <c r="D16" s="36">
        <v>328.78546804561125</v>
      </c>
      <c r="E16" s="8">
        <v>3</v>
      </c>
      <c r="F16" s="8">
        <v>34</v>
      </c>
      <c r="G16" s="8">
        <v>239</v>
      </c>
      <c r="H16" s="8">
        <v>84</v>
      </c>
      <c r="I16" s="8">
        <v>11</v>
      </c>
      <c r="J16" s="8">
        <v>104</v>
      </c>
      <c r="K16" s="15" t="s">
        <v>19</v>
      </c>
      <c r="L16" s="8">
        <v>22168</v>
      </c>
      <c r="M16" s="7">
        <v>234</v>
      </c>
      <c r="N16" s="52">
        <v>30</v>
      </c>
      <c r="O16" s="8">
        <v>175</v>
      </c>
      <c r="P16" s="15" t="s">
        <v>19</v>
      </c>
      <c r="Q16" s="15" t="s">
        <v>19</v>
      </c>
      <c r="R16" s="8">
        <v>43</v>
      </c>
      <c r="S16" s="8">
        <v>75</v>
      </c>
      <c r="T16" s="15" t="s">
        <v>19</v>
      </c>
      <c r="U16" s="7">
        <v>146</v>
      </c>
      <c r="V16" s="16" t="s">
        <v>19</v>
      </c>
      <c r="W16" s="15" t="s">
        <v>19</v>
      </c>
      <c r="X16" s="15" t="s">
        <v>19</v>
      </c>
      <c r="Y16" s="7">
        <v>1481</v>
      </c>
    </row>
    <row r="17" spans="2:25" ht="13.5" customHeight="1">
      <c r="B17" s="52">
        <v>31</v>
      </c>
      <c r="C17" s="7">
        <f>23924+2739</f>
        <v>26663</v>
      </c>
      <c r="D17" s="36">
        <v>377.50247770069376</v>
      </c>
      <c r="E17" s="8">
        <v>1</v>
      </c>
      <c r="F17" s="8">
        <v>35</v>
      </c>
      <c r="G17" s="72">
        <v>619</v>
      </c>
      <c r="H17" s="73"/>
      <c r="I17" s="73"/>
      <c r="J17" s="74"/>
      <c r="K17" s="15" t="s">
        <v>19</v>
      </c>
      <c r="L17" s="8">
        <f>21066+2443</f>
        <v>23509</v>
      </c>
      <c r="M17" s="7">
        <v>158</v>
      </c>
      <c r="N17" s="52">
        <v>31</v>
      </c>
      <c r="O17" s="8">
        <v>164</v>
      </c>
      <c r="P17" s="15" t="s">
        <v>19</v>
      </c>
      <c r="Q17" s="15" t="s">
        <v>19</v>
      </c>
      <c r="R17" s="8">
        <v>43</v>
      </c>
      <c r="S17" s="8">
        <v>125</v>
      </c>
      <c r="T17" s="15" t="s">
        <v>19</v>
      </c>
      <c r="U17" s="7">
        <v>173</v>
      </c>
      <c r="V17" s="16" t="s">
        <v>19</v>
      </c>
      <c r="W17" s="15" t="s">
        <v>19</v>
      </c>
      <c r="X17" s="15" t="s">
        <v>19</v>
      </c>
      <c r="Y17" s="7">
        <v>1836</v>
      </c>
    </row>
    <row r="18" spans="2:25" ht="13.5" customHeight="1">
      <c r="B18" s="52">
        <v>32</v>
      </c>
      <c r="C18" s="7">
        <f>27342+2862</f>
        <v>30204</v>
      </c>
      <c r="D18" s="36">
        <v>404.87935656836459</v>
      </c>
      <c r="E18" s="8">
        <v>6</v>
      </c>
      <c r="F18" s="8">
        <v>49</v>
      </c>
      <c r="G18" s="72">
        <f>948+27</f>
        <v>975</v>
      </c>
      <c r="H18" s="73"/>
      <c r="I18" s="73"/>
      <c r="J18" s="74"/>
      <c r="K18" s="15" t="s">
        <v>19</v>
      </c>
      <c r="L18" s="8">
        <f>23662+2526</f>
        <v>26188</v>
      </c>
      <c r="M18" s="7">
        <v>241</v>
      </c>
      <c r="N18" s="52">
        <v>32</v>
      </c>
      <c r="O18" s="8">
        <v>206</v>
      </c>
      <c r="P18" s="15" t="s">
        <v>19</v>
      </c>
      <c r="Q18" s="15" t="s">
        <v>19</v>
      </c>
      <c r="R18" s="8">
        <v>42</v>
      </c>
      <c r="S18" s="8">
        <v>156</v>
      </c>
      <c r="T18" s="15" t="s">
        <v>19</v>
      </c>
      <c r="U18" s="7">
        <v>172</v>
      </c>
      <c r="V18" s="16" t="s">
        <v>19</v>
      </c>
      <c r="W18" s="15" t="s">
        <v>19</v>
      </c>
      <c r="X18" s="15" t="s">
        <v>19</v>
      </c>
      <c r="Y18" s="7">
        <v>2169</v>
      </c>
    </row>
    <row r="19" spans="2:25" ht="13.5" customHeight="1">
      <c r="B19" s="52">
        <v>33</v>
      </c>
      <c r="C19" s="7">
        <v>30994</v>
      </c>
      <c r="D19" s="36">
        <v>390.59861373660993</v>
      </c>
      <c r="E19" s="8">
        <v>7</v>
      </c>
      <c r="F19" s="8">
        <v>57</v>
      </c>
      <c r="G19" s="8">
        <v>382</v>
      </c>
      <c r="H19" s="8">
        <v>439</v>
      </c>
      <c r="I19" s="8">
        <v>42</v>
      </c>
      <c r="J19" s="8">
        <v>360</v>
      </c>
      <c r="K19" s="15" t="s">
        <v>19</v>
      </c>
      <c r="L19" s="8">
        <v>26672</v>
      </c>
      <c r="M19" s="7">
        <v>167</v>
      </c>
      <c r="N19" s="52">
        <v>33</v>
      </c>
      <c r="O19" s="8">
        <v>223</v>
      </c>
      <c r="P19" s="15" t="s">
        <v>19</v>
      </c>
      <c r="Q19" s="15" t="s">
        <v>19</v>
      </c>
      <c r="R19" s="8">
        <v>44</v>
      </c>
      <c r="S19" s="8">
        <v>162</v>
      </c>
      <c r="T19" s="15" t="s">
        <v>19</v>
      </c>
      <c r="U19" s="7">
        <v>229</v>
      </c>
      <c r="V19" s="16" t="s">
        <v>19</v>
      </c>
      <c r="W19" s="15" t="s">
        <v>19</v>
      </c>
      <c r="X19" s="15" t="s">
        <v>19</v>
      </c>
      <c r="Y19" s="7">
        <v>2210</v>
      </c>
    </row>
    <row r="20" spans="2:25" ht="13.5" customHeight="1">
      <c r="B20" s="52">
        <v>34</v>
      </c>
      <c r="C20" s="7">
        <v>37281</v>
      </c>
      <c r="D20" s="36">
        <v>425.096921322691</v>
      </c>
      <c r="E20" s="8">
        <v>7</v>
      </c>
      <c r="F20" s="8">
        <v>74</v>
      </c>
      <c r="G20" s="8">
        <v>405</v>
      </c>
      <c r="H20" s="8">
        <v>594</v>
      </c>
      <c r="I20" s="8">
        <v>58</v>
      </c>
      <c r="J20" s="8">
        <v>534</v>
      </c>
      <c r="K20" s="15" t="s">
        <v>19</v>
      </c>
      <c r="L20" s="8">
        <v>32346</v>
      </c>
      <c r="M20" s="7">
        <v>177</v>
      </c>
      <c r="N20" s="52">
        <v>34</v>
      </c>
      <c r="O20" s="8">
        <v>211</v>
      </c>
      <c r="P20" s="15" t="s">
        <v>19</v>
      </c>
      <c r="Q20" s="15" t="s">
        <v>19</v>
      </c>
      <c r="R20" s="8">
        <v>69</v>
      </c>
      <c r="S20" s="8">
        <v>167</v>
      </c>
      <c r="T20" s="15" t="s">
        <v>19</v>
      </c>
      <c r="U20" s="7">
        <v>256</v>
      </c>
      <c r="V20" s="16" t="s">
        <v>19</v>
      </c>
      <c r="W20" s="15" t="s">
        <v>19</v>
      </c>
      <c r="X20" s="15" t="s">
        <v>19</v>
      </c>
      <c r="Y20" s="7">
        <v>2383</v>
      </c>
    </row>
    <row r="21" spans="2:25" ht="13.5" customHeight="1">
      <c r="B21" s="52">
        <v>35</v>
      </c>
      <c r="C21" s="7">
        <v>48783</v>
      </c>
      <c r="D21" s="36">
        <v>512.96529968454263</v>
      </c>
      <c r="E21" s="8">
        <v>15</v>
      </c>
      <c r="F21" s="8">
        <v>116</v>
      </c>
      <c r="G21" s="8">
        <v>594</v>
      </c>
      <c r="H21" s="8">
        <v>700</v>
      </c>
      <c r="I21" s="8">
        <v>93</v>
      </c>
      <c r="J21" s="8">
        <v>918</v>
      </c>
      <c r="K21" s="15" t="s">
        <v>19</v>
      </c>
      <c r="L21" s="8">
        <v>41973</v>
      </c>
      <c r="M21" s="7">
        <v>190</v>
      </c>
      <c r="N21" s="52">
        <v>35</v>
      </c>
      <c r="O21" s="8">
        <v>344</v>
      </c>
      <c r="P21" s="15" t="s">
        <v>19</v>
      </c>
      <c r="Q21" s="15" t="s">
        <v>19</v>
      </c>
      <c r="R21" s="8">
        <v>75</v>
      </c>
      <c r="S21" s="8">
        <v>277</v>
      </c>
      <c r="T21" s="15" t="s">
        <v>19</v>
      </c>
      <c r="U21" s="7">
        <v>402</v>
      </c>
      <c r="V21" s="16" t="s">
        <v>19</v>
      </c>
      <c r="W21" s="15" t="s">
        <v>19</v>
      </c>
      <c r="X21" s="15" t="s">
        <v>19</v>
      </c>
      <c r="Y21" s="7">
        <v>3086</v>
      </c>
    </row>
    <row r="22" spans="2:25" ht="13.5" customHeight="1">
      <c r="B22" s="52">
        <v>36</v>
      </c>
      <c r="C22" s="7">
        <v>57572</v>
      </c>
      <c r="D22" s="36">
        <v>624.69618055555554</v>
      </c>
      <c r="E22" s="8">
        <v>8</v>
      </c>
      <c r="F22" s="8">
        <v>62</v>
      </c>
      <c r="G22" s="8">
        <v>663</v>
      </c>
      <c r="H22" s="8">
        <v>956</v>
      </c>
      <c r="I22" s="8">
        <v>62</v>
      </c>
      <c r="J22" s="8">
        <v>1096</v>
      </c>
      <c r="K22" s="15" t="s">
        <v>19</v>
      </c>
      <c r="L22" s="8">
        <v>49692</v>
      </c>
      <c r="M22" s="7">
        <v>219</v>
      </c>
      <c r="N22" s="52">
        <v>36</v>
      </c>
      <c r="O22" s="8">
        <v>331</v>
      </c>
      <c r="P22" s="15" t="s">
        <v>19</v>
      </c>
      <c r="Q22" s="15" t="s">
        <v>19</v>
      </c>
      <c r="R22" s="8">
        <v>118</v>
      </c>
      <c r="S22" s="8">
        <v>256</v>
      </c>
      <c r="T22" s="15" t="s">
        <v>19</v>
      </c>
      <c r="U22" s="7">
        <v>484</v>
      </c>
      <c r="V22" s="16" t="s">
        <v>19</v>
      </c>
      <c r="W22" s="15" t="s">
        <v>19</v>
      </c>
      <c r="X22" s="15" t="s">
        <v>19</v>
      </c>
      <c r="Y22" s="7">
        <v>3625</v>
      </c>
    </row>
    <row r="23" spans="2:25" ht="13.5" customHeight="1">
      <c r="B23" s="52">
        <v>37</v>
      </c>
      <c r="C23" s="7">
        <v>57808</v>
      </c>
      <c r="D23" s="36">
        <v>666.37463976945241</v>
      </c>
      <c r="E23" s="8">
        <v>7</v>
      </c>
      <c r="F23" s="8">
        <v>138</v>
      </c>
      <c r="G23" s="8">
        <v>626</v>
      </c>
      <c r="H23" s="8">
        <v>878</v>
      </c>
      <c r="I23" s="8">
        <v>96</v>
      </c>
      <c r="J23" s="8">
        <v>1387</v>
      </c>
      <c r="K23" s="15" t="s">
        <v>19</v>
      </c>
      <c r="L23" s="8">
        <v>48991</v>
      </c>
      <c r="M23" s="7">
        <v>209</v>
      </c>
      <c r="N23" s="52">
        <v>37</v>
      </c>
      <c r="O23" s="8">
        <v>342</v>
      </c>
      <c r="P23" s="15" t="s">
        <v>19</v>
      </c>
      <c r="Q23" s="15" t="s">
        <v>19</v>
      </c>
      <c r="R23" s="8">
        <v>117</v>
      </c>
      <c r="S23" s="8">
        <v>344</v>
      </c>
      <c r="T23" s="15" t="s">
        <v>19</v>
      </c>
      <c r="U23" s="7">
        <v>488</v>
      </c>
      <c r="V23" s="16" t="s">
        <v>19</v>
      </c>
      <c r="W23" s="15" t="s">
        <v>19</v>
      </c>
      <c r="X23" s="15" t="s">
        <v>19</v>
      </c>
      <c r="Y23" s="7">
        <v>4185</v>
      </c>
    </row>
    <row r="24" spans="2:25" ht="13.5" customHeight="1">
      <c r="B24" s="52">
        <v>38</v>
      </c>
      <c r="C24" s="7">
        <v>55366</v>
      </c>
      <c r="D24" s="36">
        <v>691.12470353264257</v>
      </c>
      <c r="E24" s="8">
        <v>6</v>
      </c>
      <c r="F24" s="8">
        <v>107</v>
      </c>
      <c r="G24" s="8">
        <v>572</v>
      </c>
      <c r="H24" s="8">
        <v>827</v>
      </c>
      <c r="I24" s="8">
        <v>55</v>
      </c>
      <c r="J24" s="8">
        <v>1193</v>
      </c>
      <c r="K24" s="15" t="s">
        <v>19</v>
      </c>
      <c r="L24" s="8">
        <v>47158</v>
      </c>
      <c r="M24" s="7">
        <v>152</v>
      </c>
      <c r="N24" s="52">
        <v>38</v>
      </c>
      <c r="O24" s="8">
        <v>342</v>
      </c>
      <c r="P24" s="15" t="s">
        <v>19</v>
      </c>
      <c r="Q24" s="15" t="s">
        <v>19</v>
      </c>
      <c r="R24" s="8">
        <v>82</v>
      </c>
      <c r="S24" s="8">
        <v>319</v>
      </c>
      <c r="T24" s="15" t="s">
        <v>19</v>
      </c>
      <c r="U24" s="7">
        <v>368</v>
      </c>
      <c r="V24" s="16" t="s">
        <v>19</v>
      </c>
      <c r="W24" s="15" t="s">
        <v>19</v>
      </c>
      <c r="X24" s="15" t="s">
        <v>19</v>
      </c>
      <c r="Y24" s="7">
        <v>4185</v>
      </c>
    </row>
    <row r="25" spans="2:25" ht="13.5" customHeight="1">
      <c r="B25" s="52">
        <v>39</v>
      </c>
      <c r="C25" s="7">
        <v>48388</v>
      </c>
      <c r="D25" s="36">
        <v>647.41771474444738</v>
      </c>
      <c r="E25" s="8">
        <v>5</v>
      </c>
      <c r="F25" s="8">
        <v>78</v>
      </c>
      <c r="G25" s="8">
        <v>544</v>
      </c>
      <c r="H25" s="8">
        <v>784</v>
      </c>
      <c r="I25" s="8">
        <v>84</v>
      </c>
      <c r="J25" s="8">
        <v>840</v>
      </c>
      <c r="K25" s="15" t="s">
        <v>19</v>
      </c>
      <c r="L25" s="8">
        <v>40630</v>
      </c>
      <c r="M25" s="7">
        <v>145</v>
      </c>
      <c r="N25" s="52">
        <v>39</v>
      </c>
      <c r="O25" s="8">
        <v>267</v>
      </c>
      <c r="P25" s="15" t="s">
        <v>19</v>
      </c>
      <c r="Q25" s="15" t="s">
        <v>19</v>
      </c>
      <c r="R25" s="8">
        <v>61</v>
      </c>
      <c r="S25" s="8">
        <v>283</v>
      </c>
      <c r="T25" s="15" t="s">
        <v>19</v>
      </c>
      <c r="U25" s="7">
        <v>385</v>
      </c>
      <c r="V25" s="16" t="s">
        <v>19</v>
      </c>
      <c r="W25" s="15" t="s">
        <v>19</v>
      </c>
      <c r="X25" s="15" t="s">
        <v>19</v>
      </c>
      <c r="Y25" s="7">
        <v>4282</v>
      </c>
    </row>
    <row r="26" spans="2:25" ht="13.5" customHeight="1">
      <c r="B26" s="52">
        <v>40</v>
      </c>
      <c r="C26" s="7">
        <v>44095</v>
      </c>
      <c r="D26" s="36">
        <v>618.52994809931272</v>
      </c>
      <c r="E26" s="8">
        <v>4</v>
      </c>
      <c r="F26" s="8">
        <v>53</v>
      </c>
      <c r="G26" s="8">
        <v>384</v>
      </c>
      <c r="H26" s="8">
        <v>629</v>
      </c>
      <c r="I26" s="8">
        <v>70</v>
      </c>
      <c r="J26" s="8">
        <v>617</v>
      </c>
      <c r="K26" s="15" t="s">
        <v>19</v>
      </c>
      <c r="L26" s="8">
        <v>36685</v>
      </c>
      <c r="M26" s="7">
        <v>110</v>
      </c>
      <c r="N26" s="52">
        <v>40</v>
      </c>
      <c r="O26" s="8">
        <v>275</v>
      </c>
      <c r="P26" s="15" t="s">
        <v>19</v>
      </c>
      <c r="Q26" s="15" t="s">
        <v>19</v>
      </c>
      <c r="R26" s="8">
        <v>76</v>
      </c>
      <c r="S26" s="8">
        <v>306</v>
      </c>
      <c r="T26" s="15" t="s">
        <v>19</v>
      </c>
      <c r="U26" s="7">
        <v>353</v>
      </c>
      <c r="V26" s="16" t="s">
        <v>19</v>
      </c>
      <c r="W26" s="15" t="s">
        <v>19</v>
      </c>
      <c r="X26" s="15" t="s">
        <v>19</v>
      </c>
      <c r="Y26" s="7">
        <v>4533</v>
      </c>
    </row>
    <row r="27" spans="2:25" ht="13.5" customHeight="1">
      <c r="B27" s="52">
        <v>41</v>
      </c>
      <c r="C27" s="7">
        <v>34006</v>
      </c>
      <c r="D27" s="36">
        <v>499.60398678281098</v>
      </c>
      <c r="E27" s="8">
        <v>5</v>
      </c>
      <c r="F27" s="8">
        <v>30</v>
      </c>
      <c r="G27" s="8">
        <v>274</v>
      </c>
      <c r="H27" s="8">
        <v>475</v>
      </c>
      <c r="I27" s="8">
        <v>37</v>
      </c>
      <c r="J27" s="8">
        <v>403</v>
      </c>
      <c r="K27" s="15" t="s">
        <v>19</v>
      </c>
      <c r="L27" s="8">
        <v>29356</v>
      </c>
      <c r="M27" s="7">
        <v>101</v>
      </c>
      <c r="N27" s="52">
        <v>41</v>
      </c>
      <c r="O27" s="8">
        <v>215</v>
      </c>
      <c r="P27" s="15" t="s">
        <v>19</v>
      </c>
      <c r="Q27" s="15" t="s">
        <v>19</v>
      </c>
      <c r="R27" s="8">
        <v>53</v>
      </c>
      <c r="S27" s="8">
        <v>249</v>
      </c>
      <c r="T27" s="15" t="s">
        <v>19</v>
      </c>
      <c r="U27" s="7">
        <v>228</v>
      </c>
      <c r="V27" s="16" t="s">
        <v>19</v>
      </c>
      <c r="W27" s="15" t="s">
        <v>19</v>
      </c>
      <c r="X27" s="15" t="s">
        <v>19</v>
      </c>
      <c r="Y27" s="7">
        <v>2580</v>
      </c>
    </row>
    <row r="28" spans="2:25" ht="13.5" customHeight="1">
      <c r="B28" s="52">
        <v>42</v>
      </c>
      <c r="C28" s="7">
        <v>30857</v>
      </c>
      <c r="D28" s="36">
        <v>474.32639411101729</v>
      </c>
      <c r="E28" s="8">
        <v>0</v>
      </c>
      <c r="F28" s="8">
        <v>46</v>
      </c>
      <c r="G28" s="8">
        <v>341</v>
      </c>
      <c r="H28" s="8">
        <v>364</v>
      </c>
      <c r="I28" s="8">
        <v>21</v>
      </c>
      <c r="J28" s="8">
        <v>345</v>
      </c>
      <c r="K28" s="15" t="s">
        <v>19</v>
      </c>
      <c r="L28" s="8">
        <v>26537</v>
      </c>
      <c r="M28" s="7">
        <v>72</v>
      </c>
      <c r="N28" s="52">
        <v>42</v>
      </c>
      <c r="O28" s="8">
        <v>236</v>
      </c>
      <c r="P28" s="15" t="s">
        <v>19</v>
      </c>
      <c r="Q28" s="15" t="s">
        <v>19</v>
      </c>
      <c r="R28" s="8">
        <v>33</v>
      </c>
      <c r="S28" s="8">
        <v>244</v>
      </c>
      <c r="T28" s="15" t="s">
        <v>19</v>
      </c>
      <c r="U28" s="7">
        <v>265</v>
      </c>
      <c r="V28" s="16" t="s">
        <v>19</v>
      </c>
      <c r="W28" s="15" t="s">
        <v>19</v>
      </c>
      <c r="X28" s="15" t="s">
        <v>19</v>
      </c>
      <c r="Y28" s="7">
        <v>2353</v>
      </c>
    </row>
    <row r="29" spans="2:25" ht="13.5" customHeight="1">
      <c r="B29" s="52">
        <v>43</v>
      </c>
      <c r="C29" s="7">
        <v>30229</v>
      </c>
      <c r="D29" s="36">
        <v>474.54275672780409</v>
      </c>
      <c r="E29" s="8">
        <v>2</v>
      </c>
      <c r="F29" s="8">
        <v>19</v>
      </c>
      <c r="G29" s="8">
        <v>251</v>
      </c>
      <c r="H29" s="8">
        <v>338</v>
      </c>
      <c r="I29" s="8">
        <v>38</v>
      </c>
      <c r="J29" s="8">
        <v>291</v>
      </c>
      <c r="K29" s="15" t="s">
        <v>19</v>
      </c>
      <c r="L29" s="8">
        <v>26036</v>
      </c>
      <c r="M29" s="7">
        <v>52</v>
      </c>
      <c r="N29" s="52">
        <v>43</v>
      </c>
      <c r="O29" s="8">
        <v>238</v>
      </c>
      <c r="P29" s="15" t="s">
        <v>19</v>
      </c>
      <c r="Q29" s="15" t="s">
        <v>19</v>
      </c>
      <c r="R29" s="8">
        <v>40</v>
      </c>
      <c r="S29" s="8">
        <v>210</v>
      </c>
      <c r="T29" s="15" t="s">
        <v>19</v>
      </c>
      <c r="U29" s="7">
        <v>271</v>
      </c>
      <c r="V29" s="16" t="s">
        <v>19</v>
      </c>
      <c r="W29" s="15" t="s">
        <v>19</v>
      </c>
      <c r="X29" s="15" t="s">
        <v>19</v>
      </c>
      <c r="Y29" s="7">
        <v>2443</v>
      </c>
    </row>
    <row r="30" spans="2:25" ht="13.5" customHeight="1">
      <c r="B30" s="52">
        <v>44</v>
      </c>
      <c r="C30" s="7">
        <v>31365</v>
      </c>
      <c r="D30" s="36">
        <v>500.11966835998857</v>
      </c>
      <c r="E30" s="8">
        <v>1</v>
      </c>
      <c r="F30" s="8">
        <v>26</v>
      </c>
      <c r="G30" s="8">
        <v>197</v>
      </c>
      <c r="H30" s="8">
        <v>299</v>
      </c>
      <c r="I30" s="8">
        <v>26</v>
      </c>
      <c r="J30" s="8">
        <v>220</v>
      </c>
      <c r="K30" s="15" t="s">
        <v>19</v>
      </c>
      <c r="L30" s="8">
        <v>27380</v>
      </c>
      <c r="M30" s="7">
        <v>51</v>
      </c>
      <c r="N30" s="52">
        <v>44</v>
      </c>
      <c r="O30" s="8">
        <v>275</v>
      </c>
      <c r="P30" s="15" t="s">
        <v>19</v>
      </c>
      <c r="Q30" s="15" t="s">
        <v>19</v>
      </c>
      <c r="R30" s="8">
        <v>30</v>
      </c>
      <c r="S30" s="8">
        <v>182</v>
      </c>
      <c r="T30" s="15" t="s">
        <v>19</v>
      </c>
      <c r="U30" s="7">
        <v>280</v>
      </c>
      <c r="V30" s="16" t="s">
        <v>19</v>
      </c>
      <c r="W30" s="15" t="s">
        <v>19</v>
      </c>
      <c r="X30" s="15" t="s">
        <v>19</v>
      </c>
      <c r="Y30" s="7">
        <v>2398</v>
      </c>
    </row>
    <row r="31" spans="2:25" ht="13.5" customHeight="1">
      <c r="B31" s="52">
        <v>45</v>
      </c>
      <c r="C31" s="7">
        <v>34727</v>
      </c>
      <c r="D31" s="36">
        <v>555.23995617174626</v>
      </c>
      <c r="E31" s="8">
        <v>0</v>
      </c>
      <c r="F31" s="8">
        <v>12</v>
      </c>
      <c r="G31" s="8">
        <v>198</v>
      </c>
      <c r="H31" s="8">
        <v>290</v>
      </c>
      <c r="I31" s="8">
        <v>22</v>
      </c>
      <c r="J31" s="8">
        <v>337</v>
      </c>
      <c r="K31" s="15" t="s">
        <v>19</v>
      </c>
      <c r="L31" s="8">
        <v>30491</v>
      </c>
      <c r="M31" s="7">
        <v>45</v>
      </c>
      <c r="N31" s="52">
        <v>45</v>
      </c>
      <c r="O31" s="8">
        <v>354</v>
      </c>
      <c r="P31" s="15" t="s">
        <v>19</v>
      </c>
      <c r="Q31" s="15" t="s">
        <v>19</v>
      </c>
      <c r="R31" s="8">
        <v>23</v>
      </c>
      <c r="S31" s="8">
        <v>162</v>
      </c>
      <c r="T31" s="15" t="s">
        <v>19</v>
      </c>
      <c r="U31" s="7">
        <v>317</v>
      </c>
      <c r="V31" s="16" t="s">
        <v>19</v>
      </c>
      <c r="W31" s="15" t="s">
        <v>19</v>
      </c>
      <c r="X31" s="15" t="s">
        <v>19</v>
      </c>
      <c r="Y31" s="7">
        <v>2476</v>
      </c>
    </row>
    <row r="32" spans="2:25" ht="13.5" customHeight="1">
      <c r="B32" s="52">
        <v>46</v>
      </c>
      <c r="C32" s="7">
        <v>34090</v>
      </c>
      <c r="D32" s="36">
        <v>542.54584345268597</v>
      </c>
      <c r="E32" s="8">
        <v>6</v>
      </c>
      <c r="F32" s="8">
        <v>9</v>
      </c>
      <c r="G32" s="8">
        <v>241</v>
      </c>
      <c r="H32" s="8">
        <v>396</v>
      </c>
      <c r="I32" s="8">
        <v>18</v>
      </c>
      <c r="J32" s="8">
        <v>436</v>
      </c>
      <c r="K32" s="15" t="s">
        <v>19</v>
      </c>
      <c r="L32" s="8">
        <v>29647</v>
      </c>
      <c r="M32" s="7">
        <v>32</v>
      </c>
      <c r="N32" s="52">
        <v>46</v>
      </c>
      <c r="O32" s="8">
        <v>487</v>
      </c>
      <c r="P32" s="15" t="s">
        <v>19</v>
      </c>
      <c r="Q32" s="15" t="s">
        <v>19</v>
      </c>
      <c r="R32" s="8">
        <v>17</v>
      </c>
      <c r="S32" s="8">
        <v>133</v>
      </c>
      <c r="T32" s="15" t="s">
        <v>19</v>
      </c>
      <c r="U32" s="7">
        <v>255</v>
      </c>
      <c r="V32" s="16" t="s">
        <v>19</v>
      </c>
      <c r="W32" s="15" t="s">
        <v>19</v>
      </c>
      <c r="X32" s="15" t="s">
        <v>19</v>
      </c>
      <c r="Y32" s="7">
        <v>2413</v>
      </c>
    </row>
    <row r="33" spans="2:25" ht="13.5" customHeight="1">
      <c r="B33" s="52">
        <v>47</v>
      </c>
      <c r="C33" s="7">
        <v>36129</v>
      </c>
      <c r="D33" s="36">
        <v>566.75145950775811</v>
      </c>
      <c r="E33" s="8">
        <v>2</v>
      </c>
      <c r="F33" s="8">
        <v>13</v>
      </c>
      <c r="G33" s="8">
        <v>244</v>
      </c>
      <c r="H33" s="8">
        <v>301</v>
      </c>
      <c r="I33" s="8">
        <v>30</v>
      </c>
      <c r="J33" s="8">
        <v>549</v>
      </c>
      <c r="K33" s="8">
        <v>13</v>
      </c>
      <c r="L33" s="8">
        <v>31645</v>
      </c>
      <c r="M33" s="7">
        <v>40</v>
      </c>
      <c r="N33" s="52">
        <v>47</v>
      </c>
      <c r="O33" s="8">
        <v>615</v>
      </c>
      <c r="P33" s="8">
        <v>603</v>
      </c>
      <c r="Q33" s="8">
        <v>376</v>
      </c>
      <c r="R33" s="8">
        <v>15</v>
      </c>
      <c r="S33" s="8">
        <v>157</v>
      </c>
      <c r="T33" s="8">
        <v>150</v>
      </c>
      <c r="U33" s="7">
        <v>230</v>
      </c>
      <c r="V33" s="8">
        <v>209</v>
      </c>
      <c r="W33" s="8">
        <v>176</v>
      </c>
      <c r="X33" s="15" t="s">
        <v>19</v>
      </c>
      <c r="Y33" s="7">
        <v>1514</v>
      </c>
    </row>
    <row r="34" spans="2:25" ht="13.5" customHeight="1">
      <c r="B34" s="52">
        <v>48</v>
      </c>
      <c r="C34" s="7">
        <v>38746</v>
      </c>
      <c r="D34" s="36">
        <v>606.71514312204465</v>
      </c>
      <c r="E34" s="8">
        <v>0</v>
      </c>
      <c r="F34" s="8">
        <v>17</v>
      </c>
      <c r="G34" s="8">
        <v>361</v>
      </c>
      <c r="H34" s="8">
        <v>475</v>
      </c>
      <c r="I34" s="8">
        <v>45</v>
      </c>
      <c r="J34" s="8">
        <v>590</v>
      </c>
      <c r="K34" s="8">
        <v>29</v>
      </c>
      <c r="L34" s="8">
        <v>33381</v>
      </c>
      <c r="M34" s="7">
        <v>56</v>
      </c>
      <c r="N34" s="52">
        <v>48</v>
      </c>
      <c r="O34" s="8">
        <v>809</v>
      </c>
      <c r="P34" s="8">
        <v>802</v>
      </c>
      <c r="Q34" s="8">
        <v>393</v>
      </c>
      <c r="R34" s="8">
        <v>20</v>
      </c>
      <c r="S34" s="8">
        <v>159</v>
      </c>
      <c r="T34" s="8">
        <v>148</v>
      </c>
      <c r="U34" s="7">
        <v>295</v>
      </c>
      <c r="V34" s="8">
        <v>276</v>
      </c>
      <c r="W34" s="8">
        <v>210</v>
      </c>
      <c r="X34" s="15" t="s">
        <v>19</v>
      </c>
      <c r="Y34" s="7">
        <v>1630</v>
      </c>
    </row>
    <row r="35" spans="2:25" ht="13.5" customHeight="1">
      <c r="B35" s="52">
        <v>49</v>
      </c>
      <c r="C35" s="7">
        <v>36178</v>
      </c>
      <c r="D35" s="36">
        <v>559.45894329404689</v>
      </c>
      <c r="E35" s="8">
        <v>0</v>
      </c>
      <c r="F35" s="8">
        <v>9</v>
      </c>
      <c r="G35" s="8">
        <v>252</v>
      </c>
      <c r="H35" s="8">
        <v>364</v>
      </c>
      <c r="I35" s="8">
        <v>25</v>
      </c>
      <c r="J35" s="8">
        <v>682</v>
      </c>
      <c r="K35" s="8">
        <v>32</v>
      </c>
      <c r="L35" s="8">
        <v>31795</v>
      </c>
      <c r="M35" s="7">
        <v>56</v>
      </c>
      <c r="N35" s="52">
        <v>49</v>
      </c>
      <c r="O35" s="8">
        <v>669</v>
      </c>
      <c r="P35" s="8">
        <v>663</v>
      </c>
      <c r="Q35" s="8">
        <v>379</v>
      </c>
      <c r="R35" s="8">
        <v>34</v>
      </c>
      <c r="S35" s="8">
        <v>115</v>
      </c>
      <c r="T35" s="8">
        <v>110</v>
      </c>
      <c r="U35" s="7">
        <v>244</v>
      </c>
      <c r="V35" s="8">
        <v>260</v>
      </c>
      <c r="W35" s="8">
        <v>195</v>
      </c>
      <c r="X35" s="15" t="s">
        <v>19</v>
      </c>
      <c r="Y35" s="7">
        <v>1067</v>
      </c>
    </row>
    <row r="36" spans="2:25" ht="13.5" customHeight="1">
      <c r="B36" s="52">
        <v>50</v>
      </c>
      <c r="C36" s="7">
        <v>35600</v>
      </c>
      <c r="D36" s="36">
        <v>530.68515478341862</v>
      </c>
      <c r="E36" s="8">
        <v>3</v>
      </c>
      <c r="F36" s="8">
        <v>18</v>
      </c>
      <c r="G36" s="8">
        <v>255</v>
      </c>
      <c r="H36" s="8">
        <v>431</v>
      </c>
      <c r="I36" s="8">
        <v>61</v>
      </c>
      <c r="J36" s="8">
        <v>747</v>
      </c>
      <c r="K36" s="8">
        <v>17</v>
      </c>
      <c r="L36" s="8">
        <v>30994</v>
      </c>
      <c r="M36" s="7">
        <v>40</v>
      </c>
      <c r="N36" s="52">
        <v>50</v>
      </c>
      <c r="O36" s="8">
        <v>707</v>
      </c>
      <c r="P36" s="8">
        <v>701</v>
      </c>
      <c r="Q36" s="8">
        <v>343</v>
      </c>
      <c r="R36" s="8">
        <v>22</v>
      </c>
      <c r="S36" s="8">
        <v>123</v>
      </c>
      <c r="T36" s="8">
        <v>114</v>
      </c>
      <c r="U36" s="7">
        <v>262</v>
      </c>
      <c r="V36" s="8">
        <v>250</v>
      </c>
      <c r="W36" s="8">
        <v>193</v>
      </c>
      <c r="X36" s="15" t="s">
        <v>19</v>
      </c>
      <c r="Y36" s="7">
        <v>1134</v>
      </c>
    </row>
    <row r="37" spans="2:25" ht="13.5" customHeight="1">
      <c r="B37" s="52">
        <v>51</v>
      </c>
      <c r="C37" s="7">
        <v>34536</v>
      </c>
      <c r="D37" s="36">
        <v>526.42449453051108</v>
      </c>
      <c r="E37" s="8">
        <v>1</v>
      </c>
      <c r="F37" s="8">
        <v>22</v>
      </c>
      <c r="G37" s="8">
        <v>264</v>
      </c>
      <c r="H37" s="8">
        <v>533</v>
      </c>
      <c r="I37" s="8">
        <v>28</v>
      </c>
      <c r="J37" s="8">
        <v>735</v>
      </c>
      <c r="K37" s="8">
        <v>50</v>
      </c>
      <c r="L37" s="8">
        <v>29543</v>
      </c>
      <c r="M37" s="7">
        <v>63</v>
      </c>
      <c r="N37" s="52">
        <v>51</v>
      </c>
      <c r="O37" s="8">
        <v>804</v>
      </c>
      <c r="P37" s="8">
        <v>799</v>
      </c>
      <c r="Q37" s="8">
        <v>320</v>
      </c>
      <c r="R37" s="8">
        <v>25</v>
      </c>
      <c r="S37" s="8">
        <v>125</v>
      </c>
      <c r="T37" s="8">
        <v>113</v>
      </c>
      <c r="U37" s="7">
        <v>277</v>
      </c>
      <c r="V37" s="8">
        <v>271</v>
      </c>
      <c r="W37" s="8">
        <v>261</v>
      </c>
      <c r="X37" s="15" t="s">
        <v>19</v>
      </c>
      <c r="Y37" s="7">
        <v>1214</v>
      </c>
    </row>
    <row r="38" spans="2:25" ht="13.5" customHeight="1">
      <c r="B38" s="52">
        <v>52</v>
      </c>
      <c r="C38" s="7">
        <v>35337</v>
      </c>
      <c r="D38" s="36">
        <v>522.01173872734137</v>
      </c>
      <c r="E38" s="8">
        <v>2</v>
      </c>
      <c r="F38" s="8">
        <v>15</v>
      </c>
      <c r="G38" s="8">
        <v>264</v>
      </c>
      <c r="H38" s="8">
        <v>373</v>
      </c>
      <c r="I38" s="8">
        <v>31</v>
      </c>
      <c r="J38" s="8">
        <v>616</v>
      </c>
      <c r="K38" s="8">
        <v>118</v>
      </c>
      <c r="L38" s="8">
        <v>30491</v>
      </c>
      <c r="M38" s="7">
        <v>70</v>
      </c>
      <c r="N38" s="52">
        <v>52</v>
      </c>
      <c r="O38" s="8">
        <v>1076</v>
      </c>
      <c r="P38" s="8">
        <v>1070</v>
      </c>
      <c r="Q38" s="8">
        <v>327</v>
      </c>
      <c r="R38" s="8">
        <v>27</v>
      </c>
      <c r="S38" s="8">
        <v>148</v>
      </c>
      <c r="T38" s="8">
        <v>135</v>
      </c>
      <c r="U38" s="7">
        <v>318</v>
      </c>
      <c r="V38" s="8">
        <v>238</v>
      </c>
      <c r="W38" s="8">
        <v>214</v>
      </c>
      <c r="X38" s="15" t="s">
        <v>19</v>
      </c>
      <c r="Y38" s="7">
        <v>1009</v>
      </c>
    </row>
    <row r="39" spans="2:25" ht="13.5" customHeight="1">
      <c r="B39" s="52">
        <v>53</v>
      </c>
      <c r="C39" s="7">
        <v>40918</v>
      </c>
      <c r="D39" s="36">
        <v>590.22410138964756</v>
      </c>
      <c r="E39" s="8">
        <v>5</v>
      </c>
      <c r="F39" s="8">
        <v>25</v>
      </c>
      <c r="G39" s="8">
        <v>275</v>
      </c>
      <c r="H39" s="8">
        <v>482</v>
      </c>
      <c r="I39" s="8">
        <v>16</v>
      </c>
      <c r="J39" s="8">
        <v>523</v>
      </c>
      <c r="K39" s="8">
        <v>55</v>
      </c>
      <c r="L39" s="8">
        <v>35631</v>
      </c>
      <c r="M39" s="7">
        <v>59</v>
      </c>
      <c r="N39" s="52">
        <v>53</v>
      </c>
      <c r="O39" s="8">
        <v>1342</v>
      </c>
      <c r="P39" s="8">
        <v>1336</v>
      </c>
      <c r="Q39" s="8">
        <v>348</v>
      </c>
      <c r="R39" s="8">
        <v>15</v>
      </c>
      <c r="S39" s="8">
        <v>146</v>
      </c>
      <c r="T39" s="8">
        <v>138</v>
      </c>
      <c r="U39" s="7">
        <v>304</v>
      </c>
      <c r="V39" s="8">
        <v>258</v>
      </c>
      <c r="W39" s="8">
        <v>303</v>
      </c>
      <c r="X39" s="15" t="s">
        <v>19</v>
      </c>
      <c r="Y39" s="7">
        <v>1131</v>
      </c>
    </row>
    <row r="40" spans="2:25" ht="13.5" customHeight="1">
      <c r="B40" s="52">
        <v>54</v>
      </c>
      <c r="C40" s="7">
        <v>41681</v>
      </c>
      <c r="D40" s="36">
        <v>593.80023603278016</v>
      </c>
      <c r="E40" s="8">
        <v>5</v>
      </c>
      <c r="F40" s="8">
        <v>14</v>
      </c>
      <c r="G40" s="8">
        <v>247</v>
      </c>
      <c r="H40" s="8">
        <v>426</v>
      </c>
      <c r="I40" s="8">
        <v>12</v>
      </c>
      <c r="J40" s="8">
        <v>517</v>
      </c>
      <c r="K40" s="8">
        <v>83</v>
      </c>
      <c r="L40" s="8">
        <v>36254</v>
      </c>
      <c r="M40" s="7">
        <v>53</v>
      </c>
      <c r="N40" s="52">
        <v>54</v>
      </c>
      <c r="O40" s="8">
        <v>1627</v>
      </c>
      <c r="P40" s="8">
        <v>1620</v>
      </c>
      <c r="Q40" s="8">
        <v>398</v>
      </c>
      <c r="R40" s="8">
        <v>20</v>
      </c>
      <c r="S40" s="8">
        <v>151</v>
      </c>
      <c r="T40" s="8">
        <v>139</v>
      </c>
      <c r="U40" s="7">
        <v>347</v>
      </c>
      <c r="V40" s="8">
        <v>262</v>
      </c>
      <c r="W40" s="8">
        <v>238</v>
      </c>
      <c r="X40" s="15" t="s">
        <v>19</v>
      </c>
      <c r="Y40" s="7">
        <v>1027</v>
      </c>
    </row>
    <row r="41" spans="2:25" ht="13.5" customHeight="1">
      <c r="B41" s="52">
        <v>55</v>
      </c>
      <c r="C41" s="7">
        <v>53883</v>
      </c>
      <c r="D41" s="36">
        <v>717.06342943240429</v>
      </c>
      <c r="E41" s="8">
        <v>4</v>
      </c>
      <c r="F41" s="8">
        <v>27</v>
      </c>
      <c r="G41" s="8">
        <v>350</v>
      </c>
      <c r="H41" s="8">
        <v>548</v>
      </c>
      <c r="I41" s="8">
        <v>12</v>
      </c>
      <c r="J41" s="8">
        <v>941</v>
      </c>
      <c r="K41" s="8">
        <v>133</v>
      </c>
      <c r="L41" s="8">
        <v>46588</v>
      </c>
      <c r="M41" s="7">
        <v>80</v>
      </c>
      <c r="N41" s="52">
        <v>55</v>
      </c>
      <c r="O41" s="8">
        <v>2543</v>
      </c>
      <c r="P41" s="8">
        <v>2537</v>
      </c>
      <c r="Q41" s="8">
        <v>452</v>
      </c>
      <c r="R41" s="8">
        <v>26</v>
      </c>
      <c r="S41" s="8">
        <v>181</v>
      </c>
      <c r="T41" s="8">
        <v>168</v>
      </c>
      <c r="U41" s="7">
        <v>312</v>
      </c>
      <c r="V41" s="8">
        <v>374</v>
      </c>
      <c r="W41" s="8">
        <v>227</v>
      </c>
      <c r="X41" s="15" t="s">
        <v>19</v>
      </c>
      <c r="Y41" s="7">
        <v>1085</v>
      </c>
    </row>
    <row r="42" spans="2:25" ht="13.5" customHeight="1">
      <c r="B42" s="52">
        <v>56</v>
      </c>
      <c r="C42" s="7">
        <v>67906</v>
      </c>
      <c r="D42" s="36">
        <v>888.35897311113501</v>
      </c>
      <c r="E42" s="8">
        <v>1</v>
      </c>
      <c r="F42" s="8">
        <v>59</v>
      </c>
      <c r="G42" s="8">
        <v>655</v>
      </c>
      <c r="H42" s="8">
        <v>986</v>
      </c>
      <c r="I42" s="8">
        <v>27</v>
      </c>
      <c r="J42" s="8">
        <v>1464</v>
      </c>
      <c r="K42" s="8">
        <v>259</v>
      </c>
      <c r="L42" s="8">
        <v>58050</v>
      </c>
      <c r="M42" s="7">
        <v>75</v>
      </c>
      <c r="N42" s="52">
        <v>56</v>
      </c>
      <c r="O42" s="8">
        <v>3535</v>
      </c>
      <c r="P42" s="8">
        <v>3532</v>
      </c>
      <c r="Q42" s="8">
        <v>499</v>
      </c>
      <c r="R42" s="8">
        <v>20</v>
      </c>
      <c r="S42" s="8">
        <v>186</v>
      </c>
      <c r="T42" s="8">
        <v>180</v>
      </c>
      <c r="U42" s="7">
        <v>298</v>
      </c>
      <c r="V42" s="8">
        <v>488</v>
      </c>
      <c r="W42" s="8">
        <v>402</v>
      </c>
      <c r="X42" s="15" t="s">
        <v>19</v>
      </c>
      <c r="Y42" s="7">
        <v>902</v>
      </c>
    </row>
    <row r="43" spans="2:25" ht="13.5" customHeight="1">
      <c r="B43" s="52">
        <v>57</v>
      </c>
      <c r="C43" s="7">
        <v>65926</v>
      </c>
      <c r="D43" s="36">
        <v>842.99022542565729</v>
      </c>
      <c r="E43" s="8">
        <v>2</v>
      </c>
      <c r="F43" s="8">
        <v>73</v>
      </c>
      <c r="G43" s="8">
        <v>823</v>
      </c>
      <c r="H43" s="8">
        <v>907</v>
      </c>
      <c r="I43" s="8">
        <v>24</v>
      </c>
      <c r="J43" s="8">
        <v>2125</v>
      </c>
      <c r="K43" s="8">
        <v>178</v>
      </c>
      <c r="L43" s="8">
        <v>55125</v>
      </c>
      <c r="M43" s="7">
        <v>90</v>
      </c>
      <c r="N43" s="52">
        <v>57</v>
      </c>
      <c r="O43" s="8">
        <v>3866</v>
      </c>
      <c r="P43" s="8">
        <v>3852</v>
      </c>
      <c r="Q43" s="8">
        <v>426</v>
      </c>
      <c r="R43" s="8">
        <v>27</v>
      </c>
      <c r="S43" s="8">
        <v>192</v>
      </c>
      <c r="T43" s="8">
        <v>178</v>
      </c>
      <c r="U43" s="7">
        <v>363</v>
      </c>
      <c r="V43" s="8">
        <v>495</v>
      </c>
      <c r="W43" s="8">
        <v>314</v>
      </c>
      <c r="X43" s="15" t="s">
        <v>19</v>
      </c>
      <c r="Y43" s="7">
        <v>896</v>
      </c>
    </row>
    <row r="44" spans="2:25" ht="13.5" customHeight="1">
      <c r="B44" s="52">
        <v>58</v>
      </c>
      <c r="C44" s="7">
        <v>64851</v>
      </c>
      <c r="D44" s="36">
        <v>811.03145853098147</v>
      </c>
      <c r="E44" s="8">
        <v>0</v>
      </c>
      <c r="F44" s="8">
        <v>68</v>
      </c>
      <c r="G44" s="8">
        <v>886</v>
      </c>
      <c r="H44" s="8">
        <v>925</v>
      </c>
      <c r="I44" s="8">
        <v>10</v>
      </c>
      <c r="J44" s="8">
        <v>1789</v>
      </c>
      <c r="K44" s="8">
        <v>156</v>
      </c>
      <c r="L44" s="8">
        <v>54544</v>
      </c>
      <c r="M44" s="7">
        <v>101</v>
      </c>
      <c r="N44" s="52">
        <v>58</v>
      </c>
      <c r="O44" s="8">
        <v>3874</v>
      </c>
      <c r="P44" s="8">
        <v>3867</v>
      </c>
      <c r="Q44" s="8">
        <v>477</v>
      </c>
      <c r="R44" s="8">
        <v>27</v>
      </c>
      <c r="S44" s="8">
        <v>187</v>
      </c>
      <c r="T44" s="8">
        <v>173</v>
      </c>
      <c r="U44" s="7">
        <v>212</v>
      </c>
      <c r="V44" s="8">
        <v>511</v>
      </c>
      <c r="W44" s="8">
        <v>307</v>
      </c>
      <c r="X44" s="15" t="s">
        <v>19</v>
      </c>
      <c r="Y44" s="7">
        <v>777</v>
      </c>
    </row>
    <row r="45" spans="2:25" ht="13.5" customHeight="1">
      <c r="B45" s="52">
        <v>59</v>
      </c>
      <c r="C45" s="7">
        <v>55875</v>
      </c>
      <c r="D45" s="36">
        <v>689.2123921313223</v>
      </c>
      <c r="E45" s="8">
        <v>2</v>
      </c>
      <c r="F45" s="8">
        <v>21</v>
      </c>
      <c r="G45" s="8">
        <v>725</v>
      </c>
      <c r="H45" s="8">
        <v>779</v>
      </c>
      <c r="I45" s="8">
        <v>15</v>
      </c>
      <c r="J45" s="8">
        <v>1436</v>
      </c>
      <c r="K45" s="8">
        <v>129</v>
      </c>
      <c r="L45" s="8">
        <v>46604</v>
      </c>
      <c r="M45" s="7">
        <v>100</v>
      </c>
      <c r="N45" s="52">
        <v>59</v>
      </c>
      <c r="O45" s="8">
        <v>3808</v>
      </c>
      <c r="P45" s="8">
        <v>3798</v>
      </c>
      <c r="Q45" s="8">
        <v>458</v>
      </c>
      <c r="R45" s="8">
        <v>34</v>
      </c>
      <c r="S45" s="8">
        <v>184</v>
      </c>
      <c r="T45" s="8">
        <v>174</v>
      </c>
      <c r="U45" s="7">
        <v>204</v>
      </c>
      <c r="V45" s="8">
        <v>427</v>
      </c>
      <c r="W45" s="8">
        <v>235</v>
      </c>
      <c r="X45" s="15" t="s">
        <v>19</v>
      </c>
      <c r="Y45" s="7">
        <v>714</v>
      </c>
    </row>
    <row r="46" spans="2:25" ht="13.5" customHeight="1">
      <c r="B46" s="52">
        <v>60</v>
      </c>
      <c r="C46" s="7">
        <v>56015</v>
      </c>
      <c r="D46" s="36">
        <v>694.9511301035609</v>
      </c>
      <c r="E46" s="8">
        <v>1</v>
      </c>
      <c r="F46" s="8">
        <v>39</v>
      </c>
      <c r="G46" s="8">
        <v>752</v>
      </c>
      <c r="H46" s="8">
        <v>654</v>
      </c>
      <c r="I46" s="8">
        <v>24</v>
      </c>
      <c r="J46" s="8">
        <v>1374</v>
      </c>
      <c r="K46" s="8">
        <v>117</v>
      </c>
      <c r="L46" s="8">
        <v>46618</v>
      </c>
      <c r="M46" s="7">
        <v>103</v>
      </c>
      <c r="N46" s="52">
        <v>60</v>
      </c>
      <c r="O46" s="8">
        <v>3986</v>
      </c>
      <c r="P46" s="8">
        <v>3985</v>
      </c>
      <c r="Q46" s="8">
        <v>488</v>
      </c>
      <c r="R46" s="8">
        <v>23</v>
      </c>
      <c r="S46" s="8">
        <v>152</v>
      </c>
      <c r="T46" s="8">
        <v>148</v>
      </c>
      <c r="U46" s="7">
        <v>229</v>
      </c>
      <c r="V46" s="8">
        <v>529</v>
      </c>
      <c r="W46" s="8">
        <v>271</v>
      </c>
      <c r="X46" s="15" t="s">
        <v>19</v>
      </c>
      <c r="Y46" s="7">
        <v>655</v>
      </c>
    </row>
    <row r="47" spans="2:25" ht="13.5" customHeight="1">
      <c r="B47" s="52">
        <v>61</v>
      </c>
      <c r="C47" s="7">
        <v>49803</v>
      </c>
      <c r="D47" s="36">
        <v>632.62606696820023</v>
      </c>
      <c r="E47" s="8">
        <v>4</v>
      </c>
      <c r="F47" s="8">
        <v>51</v>
      </c>
      <c r="G47" s="8">
        <v>695</v>
      </c>
      <c r="H47" s="8">
        <v>770</v>
      </c>
      <c r="I47" s="8">
        <v>7</v>
      </c>
      <c r="J47" s="8">
        <v>1820</v>
      </c>
      <c r="K47" s="8">
        <v>105</v>
      </c>
      <c r="L47" s="8">
        <v>40852</v>
      </c>
      <c r="M47" s="7">
        <v>86</v>
      </c>
      <c r="N47" s="52">
        <v>61</v>
      </c>
      <c r="O47" s="8">
        <v>3491</v>
      </c>
      <c r="P47" s="8">
        <v>3489</v>
      </c>
      <c r="Q47" s="8">
        <v>376</v>
      </c>
      <c r="R47" s="8">
        <v>36</v>
      </c>
      <c r="S47" s="8">
        <v>130</v>
      </c>
      <c r="T47" s="8">
        <v>125</v>
      </c>
      <c r="U47" s="7">
        <v>169</v>
      </c>
      <c r="V47" s="8">
        <v>429</v>
      </c>
      <c r="W47" s="8">
        <v>301</v>
      </c>
      <c r="X47" s="15" t="s">
        <v>19</v>
      </c>
      <c r="Y47" s="7">
        <v>481</v>
      </c>
    </row>
    <row r="48" spans="2:25" ht="13.5" customHeight="1">
      <c r="B48" s="52">
        <v>62</v>
      </c>
      <c r="C48" s="7">
        <v>40786</v>
      </c>
      <c r="D48" s="36">
        <v>540.00900588745662</v>
      </c>
      <c r="E48" s="8">
        <v>1</v>
      </c>
      <c r="F48" s="8">
        <v>33</v>
      </c>
      <c r="G48" s="8">
        <v>673</v>
      </c>
      <c r="H48" s="8">
        <v>614</v>
      </c>
      <c r="I48" s="8">
        <v>12</v>
      </c>
      <c r="J48" s="8">
        <v>1303</v>
      </c>
      <c r="K48" s="8">
        <v>55</v>
      </c>
      <c r="L48" s="8">
        <v>33252</v>
      </c>
      <c r="M48" s="7">
        <v>64</v>
      </c>
      <c r="N48" s="52">
        <v>62</v>
      </c>
      <c r="O48" s="8">
        <v>3014</v>
      </c>
      <c r="P48" s="8">
        <v>3012</v>
      </c>
      <c r="Q48" s="8">
        <v>350</v>
      </c>
      <c r="R48" s="8">
        <v>13</v>
      </c>
      <c r="S48" s="8">
        <v>115</v>
      </c>
      <c r="T48" s="8">
        <v>111</v>
      </c>
      <c r="U48" s="7">
        <v>215</v>
      </c>
      <c r="V48" s="8">
        <v>372</v>
      </c>
      <c r="W48" s="8">
        <v>211</v>
      </c>
      <c r="X48" s="15" t="s">
        <v>19</v>
      </c>
      <c r="Y48" s="7">
        <v>489</v>
      </c>
    </row>
    <row r="49" spans="2:26" ht="13.5" customHeight="1">
      <c r="B49" s="53">
        <v>63</v>
      </c>
      <c r="C49" s="46">
        <v>38004</v>
      </c>
      <c r="D49" s="47">
        <v>526.19933822167218</v>
      </c>
      <c r="E49" s="38">
        <v>0</v>
      </c>
      <c r="F49" s="38">
        <v>23</v>
      </c>
      <c r="G49" s="38">
        <v>601</v>
      </c>
      <c r="H49" s="38">
        <v>412</v>
      </c>
      <c r="I49" s="38">
        <v>21</v>
      </c>
      <c r="J49" s="38">
        <v>992</v>
      </c>
      <c r="K49" s="38">
        <v>48</v>
      </c>
      <c r="L49" s="38">
        <v>31297</v>
      </c>
      <c r="M49" s="46">
        <v>66</v>
      </c>
      <c r="N49" s="53">
        <v>63</v>
      </c>
      <c r="O49" s="38">
        <v>2744</v>
      </c>
      <c r="P49" s="38">
        <v>2741</v>
      </c>
      <c r="Q49" s="38">
        <v>270</v>
      </c>
      <c r="R49" s="38">
        <v>9</v>
      </c>
      <c r="S49" s="38">
        <v>129</v>
      </c>
      <c r="T49" s="38">
        <v>123</v>
      </c>
      <c r="U49" s="46">
        <v>153</v>
      </c>
      <c r="V49" s="38">
        <v>351</v>
      </c>
      <c r="W49" s="38">
        <v>312</v>
      </c>
      <c r="X49" s="41" t="s">
        <v>19</v>
      </c>
      <c r="Y49" s="46">
        <v>576</v>
      </c>
    </row>
    <row r="50" spans="2:26" ht="15" customHeight="1"/>
    <row r="51" spans="2:26" ht="15" customHeight="1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2:26" ht="13.5" customHeight="1">
      <c r="B52" s="20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2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2:26" ht="13.5" customHeight="1" thickBot="1">
      <c r="B53" s="5" t="s">
        <v>37</v>
      </c>
      <c r="C53" s="3"/>
      <c r="D53" s="3"/>
      <c r="E53" s="3"/>
      <c r="F53" s="3"/>
      <c r="G53" s="3"/>
      <c r="H53" s="3"/>
      <c r="I53" s="3"/>
      <c r="J53" s="25"/>
      <c r="K53" s="3"/>
      <c r="L53" s="3"/>
      <c r="M53" s="3"/>
      <c r="N53" s="5"/>
      <c r="O53" s="3"/>
      <c r="P53" s="3"/>
      <c r="Q53" s="3"/>
      <c r="R53" s="3"/>
      <c r="S53" s="3"/>
      <c r="T53" s="3"/>
      <c r="U53" s="3"/>
      <c r="V53" s="3"/>
      <c r="W53" s="3"/>
      <c r="X53" s="4"/>
      <c r="Y53" s="14" t="s">
        <v>48</v>
      </c>
    </row>
    <row r="54" spans="2:26" s="12" customFormat="1" ht="12.75" customHeight="1" thickTop="1">
      <c r="B54" s="68" t="s">
        <v>0</v>
      </c>
      <c r="C54" s="66" t="s">
        <v>41</v>
      </c>
      <c r="D54" s="64" t="s">
        <v>40</v>
      </c>
      <c r="E54" s="64" t="s">
        <v>6</v>
      </c>
      <c r="F54" s="64" t="s">
        <v>7</v>
      </c>
      <c r="G54" s="64" t="s">
        <v>8</v>
      </c>
      <c r="H54" s="64" t="s">
        <v>9</v>
      </c>
      <c r="I54" s="64" t="s">
        <v>10</v>
      </c>
      <c r="J54" s="64" t="s">
        <v>11</v>
      </c>
      <c r="K54" s="64" t="s">
        <v>2</v>
      </c>
      <c r="L54" s="64" t="s">
        <v>12</v>
      </c>
      <c r="M54" s="66" t="s">
        <v>13</v>
      </c>
      <c r="N54" s="68" t="s">
        <v>0</v>
      </c>
      <c r="O54" s="66" t="s">
        <v>18</v>
      </c>
      <c r="P54" s="48"/>
      <c r="Q54" s="64" t="s">
        <v>5</v>
      </c>
      <c r="R54" s="64" t="s">
        <v>14</v>
      </c>
      <c r="S54" s="70" t="s">
        <v>17</v>
      </c>
      <c r="T54" s="49"/>
      <c r="U54" s="64" t="s">
        <v>15</v>
      </c>
      <c r="V54" s="64" t="s">
        <v>3</v>
      </c>
      <c r="W54" s="64" t="s">
        <v>4</v>
      </c>
      <c r="X54" s="64" t="s">
        <v>16</v>
      </c>
      <c r="Y54" s="66" t="s">
        <v>1</v>
      </c>
      <c r="Z54" s="13"/>
    </row>
    <row r="55" spans="2:26" s="12" customFormat="1" ht="27" customHeight="1">
      <c r="B55" s="69"/>
      <c r="C55" s="67"/>
      <c r="D55" s="65"/>
      <c r="E55" s="65"/>
      <c r="F55" s="65"/>
      <c r="G55" s="65"/>
      <c r="H55" s="65"/>
      <c r="I55" s="65"/>
      <c r="J55" s="65"/>
      <c r="K55" s="65"/>
      <c r="L55" s="65"/>
      <c r="M55" s="67"/>
      <c r="N55" s="69"/>
      <c r="O55" s="65"/>
      <c r="P55" s="50" t="s">
        <v>30</v>
      </c>
      <c r="Q55" s="65"/>
      <c r="R55" s="65"/>
      <c r="S55" s="71"/>
      <c r="T55" s="51" t="s">
        <v>31</v>
      </c>
      <c r="U55" s="65"/>
      <c r="V55" s="65"/>
      <c r="W55" s="65"/>
      <c r="X55" s="65"/>
      <c r="Y55" s="67"/>
      <c r="Z55" s="13"/>
    </row>
    <row r="56" spans="2:26" ht="13.5" customHeight="1">
      <c r="B56" s="52" t="s">
        <v>38</v>
      </c>
      <c r="C56" s="7">
        <v>34591</v>
      </c>
      <c r="D56" s="36">
        <v>499.19084066848944</v>
      </c>
      <c r="E56" s="8">
        <v>2</v>
      </c>
      <c r="F56" s="8">
        <v>16</v>
      </c>
      <c r="G56" s="8">
        <v>616</v>
      </c>
      <c r="H56" s="8">
        <v>322</v>
      </c>
      <c r="I56" s="8">
        <v>4</v>
      </c>
      <c r="J56" s="8">
        <v>819</v>
      </c>
      <c r="K56" s="8">
        <v>16</v>
      </c>
      <c r="L56" s="8">
        <v>28494</v>
      </c>
      <c r="M56" s="7">
        <v>68</v>
      </c>
      <c r="N56" s="52" t="s">
        <v>38</v>
      </c>
      <c r="O56" s="8">
        <v>2641</v>
      </c>
      <c r="P56" s="8">
        <v>2638</v>
      </c>
      <c r="Q56" s="8">
        <v>262</v>
      </c>
      <c r="R56" s="8">
        <v>7</v>
      </c>
      <c r="S56" s="8">
        <v>84</v>
      </c>
      <c r="T56" s="8">
        <v>78</v>
      </c>
      <c r="U56" s="7">
        <v>133</v>
      </c>
      <c r="V56" s="8">
        <v>343</v>
      </c>
      <c r="W56" s="8">
        <v>311</v>
      </c>
      <c r="X56" s="15" t="s">
        <v>19</v>
      </c>
      <c r="Y56" s="7">
        <v>453</v>
      </c>
    </row>
    <row r="57" spans="2:26" ht="13.5" customHeight="1">
      <c r="B57" s="54" t="s">
        <v>20</v>
      </c>
      <c r="C57" s="35">
        <v>28160</v>
      </c>
      <c r="D57" s="37">
        <v>421.12542179838499</v>
      </c>
      <c r="E57" s="8">
        <v>0</v>
      </c>
      <c r="F57" s="8">
        <v>20</v>
      </c>
      <c r="G57" s="8">
        <v>617</v>
      </c>
      <c r="H57" s="8">
        <v>326</v>
      </c>
      <c r="I57" s="8">
        <v>6</v>
      </c>
      <c r="J57" s="8">
        <v>812</v>
      </c>
      <c r="K57" s="8">
        <v>12</v>
      </c>
      <c r="L57" s="8">
        <v>22237</v>
      </c>
      <c r="M57" s="7">
        <v>34</v>
      </c>
      <c r="N57" s="54" t="s">
        <v>20</v>
      </c>
      <c r="O57" s="8">
        <v>2786</v>
      </c>
      <c r="P57" s="8">
        <v>2785</v>
      </c>
      <c r="Q57" s="8">
        <v>199</v>
      </c>
      <c r="R57" s="8">
        <v>2</v>
      </c>
      <c r="S57" s="8">
        <v>98</v>
      </c>
      <c r="T57" s="8">
        <v>95</v>
      </c>
      <c r="U57" s="7">
        <v>94</v>
      </c>
      <c r="V57" s="8">
        <v>295</v>
      </c>
      <c r="W57" s="8">
        <v>215</v>
      </c>
      <c r="X57" s="15" t="s">
        <v>19</v>
      </c>
      <c r="Y57" s="7">
        <v>407</v>
      </c>
    </row>
    <row r="58" spans="2:26" ht="13.5" customHeight="1">
      <c r="B58" s="54" t="s">
        <v>21</v>
      </c>
      <c r="C58" s="35">
        <v>27434</v>
      </c>
      <c r="D58" s="37">
        <v>423.31036917527769</v>
      </c>
      <c r="E58" s="8">
        <v>1</v>
      </c>
      <c r="F58" s="8">
        <v>12</v>
      </c>
      <c r="G58" s="8">
        <v>600</v>
      </c>
      <c r="H58" s="8">
        <v>258</v>
      </c>
      <c r="I58" s="8">
        <v>1</v>
      </c>
      <c r="J58" s="8">
        <v>757</v>
      </c>
      <c r="K58" s="8">
        <v>44</v>
      </c>
      <c r="L58" s="8">
        <v>21396</v>
      </c>
      <c r="M58" s="7">
        <v>44</v>
      </c>
      <c r="N58" s="54" t="s">
        <v>21</v>
      </c>
      <c r="O58" s="8">
        <v>2987</v>
      </c>
      <c r="P58" s="8">
        <v>2986</v>
      </c>
      <c r="Q58" s="8">
        <v>171</v>
      </c>
      <c r="R58" s="8">
        <v>3</v>
      </c>
      <c r="S58" s="8">
        <v>75</v>
      </c>
      <c r="T58" s="8">
        <v>73</v>
      </c>
      <c r="U58" s="7">
        <v>112</v>
      </c>
      <c r="V58" s="8">
        <v>316</v>
      </c>
      <c r="W58" s="8">
        <v>215</v>
      </c>
      <c r="X58" s="15" t="s">
        <v>19</v>
      </c>
      <c r="Y58" s="7">
        <v>442</v>
      </c>
    </row>
    <row r="59" spans="2:26" ht="13.5" customHeight="1">
      <c r="B59" s="54" t="s">
        <v>22</v>
      </c>
      <c r="C59" s="35">
        <v>23285</v>
      </c>
      <c r="D59" s="37">
        <v>370.5720735230272</v>
      </c>
      <c r="E59" s="8">
        <v>0</v>
      </c>
      <c r="F59" s="8">
        <v>19</v>
      </c>
      <c r="G59" s="8">
        <v>573</v>
      </c>
      <c r="H59" s="8">
        <v>231</v>
      </c>
      <c r="I59" s="8">
        <v>1</v>
      </c>
      <c r="J59" s="8">
        <v>649</v>
      </c>
      <c r="K59" s="8">
        <v>46</v>
      </c>
      <c r="L59" s="8">
        <v>17711</v>
      </c>
      <c r="M59" s="7">
        <v>30</v>
      </c>
      <c r="N59" s="54" t="s">
        <v>22</v>
      </c>
      <c r="O59" s="8">
        <v>2728</v>
      </c>
      <c r="P59" s="8">
        <v>2727</v>
      </c>
      <c r="Q59" s="8">
        <v>183</v>
      </c>
      <c r="R59" s="8">
        <v>1</v>
      </c>
      <c r="S59" s="8">
        <v>65</v>
      </c>
      <c r="T59" s="8">
        <v>63</v>
      </c>
      <c r="U59" s="7">
        <v>129</v>
      </c>
      <c r="V59" s="8">
        <v>280</v>
      </c>
      <c r="W59" s="8">
        <v>259</v>
      </c>
      <c r="X59" s="15" t="s">
        <v>19</v>
      </c>
      <c r="Y59" s="7">
        <v>380</v>
      </c>
    </row>
    <row r="60" spans="2:26" ht="13.5" customHeight="1">
      <c r="B60" s="54" t="s">
        <v>23</v>
      </c>
      <c r="C60" s="35">
        <v>25168</v>
      </c>
      <c r="D60" s="37">
        <v>409.18786743665783</v>
      </c>
      <c r="E60" s="8">
        <v>0</v>
      </c>
      <c r="F60" s="8">
        <v>13</v>
      </c>
      <c r="G60" s="8">
        <v>545</v>
      </c>
      <c r="H60" s="8">
        <v>249</v>
      </c>
      <c r="I60" s="8">
        <v>2</v>
      </c>
      <c r="J60" s="8">
        <v>826</v>
      </c>
      <c r="K60" s="8">
        <v>36</v>
      </c>
      <c r="L60" s="8">
        <v>19477</v>
      </c>
      <c r="M60" s="7">
        <v>32</v>
      </c>
      <c r="N60" s="54" t="s">
        <v>23</v>
      </c>
      <c r="O60" s="8">
        <v>2541</v>
      </c>
      <c r="P60" s="8">
        <v>2531</v>
      </c>
      <c r="Q60" s="8">
        <v>206</v>
      </c>
      <c r="R60" s="8">
        <v>3</v>
      </c>
      <c r="S60" s="8">
        <v>82</v>
      </c>
      <c r="T60" s="8">
        <v>79</v>
      </c>
      <c r="U60" s="7">
        <v>147</v>
      </c>
      <c r="V60" s="8">
        <v>287</v>
      </c>
      <c r="W60" s="8">
        <v>272</v>
      </c>
      <c r="X60" s="15" t="s">
        <v>19</v>
      </c>
      <c r="Y60" s="7">
        <v>450</v>
      </c>
    </row>
    <row r="61" spans="2:26" ht="13.5" customHeight="1">
      <c r="B61" s="54" t="s">
        <v>24</v>
      </c>
      <c r="C61" s="35">
        <v>23811</v>
      </c>
      <c r="D61" s="37">
        <v>393.98122570502881</v>
      </c>
      <c r="E61" s="8">
        <v>2</v>
      </c>
      <c r="F61" s="8">
        <v>22</v>
      </c>
      <c r="G61" s="8">
        <v>497</v>
      </c>
      <c r="H61" s="8">
        <v>201</v>
      </c>
      <c r="I61" s="8">
        <v>19</v>
      </c>
      <c r="J61" s="8">
        <v>795</v>
      </c>
      <c r="K61" s="8">
        <v>8</v>
      </c>
      <c r="L61" s="8">
        <v>18715</v>
      </c>
      <c r="M61" s="7">
        <v>23</v>
      </c>
      <c r="N61" s="54" t="s">
        <v>24</v>
      </c>
      <c r="O61" s="8">
        <v>2264</v>
      </c>
      <c r="P61" s="8">
        <v>2262</v>
      </c>
      <c r="Q61" s="8">
        <v>184</v>
      </c>
      <c r="R61" s="8">
        <v>19</v>
      </c>
      <c r="S61" s="8">
        <v>56</v>
      </c>
      <c r="T61" s="8">
        <v>54</v>
      </c>
      <c r="U61" s="7">
        <v>142</v>
      </c>
      <c r="V61" s="8">
        <v>229</v>
      </c>
      <c r="W61" s="8">
        <v>280</v>
      </c>
      <c r="X61" s="15" t="s">
        <v>19</v>
      </c>
      <c r="Y61" s="7">
        <v>355</v>
      </c>
    </row>
    <row r="62" spans="2:26" ht="13.5" customHeight="1">
      <c r="B62" s="54" t="s">
        <v>25</v>
      </c>
      <c r="C62" s="35">
        <v>22888</v>
      </c>
      <c r="D62" s="37">
        <v>384.79398021357343</v>
      </c>
      <c r="E62" s="8">
        <v>2</v>
      </c>
      <c r="F62" s="8">
        <v>17</v>
      </c>
      <c r="G62" s="8">
        <v>426</v>
      </c>
      <c r="H62" s="8">
        <v>235</v>
      </c>
      <c r="I62" s="8">
        <v>10</v>
      </c>
      <c r="J62" s="8">
        <v>681</v>
      </c>
      <c r="K62" s="8">
        <v>22</v>
      </c>
      <c r="L62" s="8">
        <v>18016</v>
      </c>
      <c r="M62" s="7">
        <v>25</v>
      </c>
      <c r="N62" s="54" t="s">
        <v>25</v>
      </c>
      <c r="O62" s="8">
        <v>2228</v>
      </c>
      <c r="P62" s="8">
        <v>2228</v>
      </c>
      <c r="Q62" s="8">
        <v>138</v>
      </c>
      <c r="R62" s="8">
        <v>4</v>
      </c>
      <c r="S62" s="8">
        <v>78</v>
      </c>
      <c r="T62" s="8">
        <v>75</v>
      </c>
      <c r="U62" s="7">
        <v>165</v>
      </c>
      <c r="V62" s="8">
        <v>267</v>
      </c>
      <c r="W62" s="8">
        <v>223</v>
      </c>
      <c r="X62" s="15" t="s">
        <v>19</v>
      </c>
      <c r="Y62" s="7">
        <v>351</v>
      </c>
    </row>
    <row r="63" spans="2:26" ht="13.5" customHeight="1">
      <c r="B63" s="54" t="s">
        <v>26</v>
      </c>
      <c r="C63" s="35">
        <v>23242</v>
      </c>
      <c r="D63" s="37">
        <v>399.20104827632639</v>
      </c>
      <c r="E63" s="8">
        <v>1</v>
      </c>
      <c r="F63" s="8">
        <v>14</v>
      </c>
      <c r="G63" s="8">
        <v>447</v>
      </c>
      <c r="H63" s="8">
        <v>232</v>
      </c>
      <c r="I63" s="8">
        <v>12</v>
      </c>
      <c r="J63" s="8">
        <v>575</v>
      </c>
      <c r="K63" s="8">
        <v>9</v>
      </c>
      <c r="L63" s="8">
        <v>18189</v>
      </c>
      <c r="M63" s="7">
        <v>29</v>
      </c>
      <c r="N63" s="54" t="s">
        <v>26</v>
      </c>
      <c r="O63" s="8">
        <v>2445</v>
      </c>
      <c r="P63" s="8">
        <v>2442</v>
      </c>
      <c r="Q63" s="8">
        <v>163</v>
      </c>
      <c r="R63" s="8">
        <v>6</v>
      </c>
      <c r="S63" s="8">
        <v>81</v>
      </c>
      <c r="T63" s="8">
        <v>79</v>
      </c>
      <c r="U63" s="7">
        <v>151</v>
      </c>
      <c r="V63" s="8">
        <v>314</v>
      </c>
      <c r="W63" s="8">
        <v>205</v>
      </c>
      <c r="X63" s="15" t="s">
        <v>19</v>
      </c>
      <c r="Y63" s="7">
        <v>369</v>
      </c>
    </row>
    <row r="64" spans="2:26" ht="13.5" customHeight="1">
      <c r="B64" s="54" t="s">
        <v>27</v>
      </c>
      <c r="C64" s="35">
        <v>26125</v>
      </c>
      <c r="D64" s="37">
        <v>461.07079964942733</v>
      </c>
      <c r="E64" s="8">
        <v>1</v>
      </c>
      <c r="F64" s="8">
        <v>26</v>
      </c>
      <c r="G64" s="8">
        <v>535</v>
      </c>
      <c r="H64" s="8">
        <v>208</v>
      </c>
      <c r="I64" s="8">
        <v>4</v>
      </c>
      <c r="J64" s="8">
        <v>773</v>
      </c>
      <c r="K64" s="8">
        <v>5</v>
      </c>
      <c r="L64" s="8">
        <v>20745</v>
      </c>
      <c r="M64" s="7">
        <v>21</v>
      </c>
      <c r="N64" s="54" t="s">
        <v>27</v>
      </c>
      <c r="O64" s="8">
        <v>2509</v>
      </c>
      <c r="P64" s="8">
        <v>2509</v>
      </c>
      <c r="Q64" s="8">
        <v>144</v>
      </c>
      <c r="R64" s="8">
        <v>8</v>
      </c>
      <c r="S64" s="8">
        <v>106</v>
      </c>
      <c r="T64" s="8">
        <v>98</v>
      </c>
      <c r="U64" s="7">
        <v>132</v>
      </c>
      <c r="V64" s="8">
        <v>288</v>
      </c>
      <c r="W64" s="8">
        <v>325</v>
      </c>
      <c r="X64" s="15" t="s">
        <v>19</v>
      </c>
      <c r="Y64" s="7">
        <v>295</v>
      </c>
    </row>
    <row r="65" spans="2:26" ht="13.5" customHeight="1">
      <c r="B65" s="54" t="s">
        <v>28</v>
      </c>
      <c r="C65" s="35">
        <v>26905</v>
      </c>
      <c r="D65" s="37">
        <v>490.18053874858487</v>
      </c>
      <c r="E65" s="8">
        <v>2</v>
      </c>
      <c r="F65" s="8">
        <v>28</v>
      </c>
      <c r="G65" s="8">
        <v>608</v>
      </c>
      <c r="H65" s="8">
        <v>197</v>
      </c>
      <c r="I65" s="8">
        <v>8</v>
      </c>
      <c r="J65" s="8">
        <v>640</v>
      </c>
      <c r="K65" s="8">
        <v>2</v>
      </c>
      <c r="L65" s="8">
        <v>21493</v>
      </c>
      <c r="M65" s="7">
        <v>32</v>
      </c>
      <c r="N65" s="54" t="s">
        <v>28</v>
      </c>
      <c r="O65" s="8">
        <v>2628</v>
      </c>
      <c r="P65" s="8">
        <v>2628</v>
      </c>
      <c r="Q65" s="8">
        <v>160</v>
      </c>
      <c r="R65" s="8">
        <v>5</v>
      </c>
      <c r="S65" s="8">
        <v>95</v>
      </c>
      <c r="T65" s="8">
        <v>93</v>
      </c>
      <c r="U65" s="7">
        <v>147</v>
      </c>
      <c r="V65" s="8">
        <v>316</v>
      </c>
      <c r="W65" s="8">
        <v>270</v>
      </c>
      <c r="X65" s="15" t="s">
        <v>19</v>
      </c>
      <c r="Y65" s="7">
        <v>274</v>
      </c>
    </row>
    <row r="66" spans="2:26" ht="13.5" customHeight="1">
      <c r="B66" s="54" t="s">
        <v>29</v>
      </c>
      <c r="C66" s="35">
        <v>22503</v>
      </c>
      <c r="D66" s="37">
        <v>423.08860888961755</v>
      </c>
      <c r="E66" s="8">
        <v>1</v>
      </c>
      <c r="F66" s="8">
        <v>33</v>
      </c>
      <c r="G66" s="8">
        <v>648</v>
      </c>
      <c r="H66" s="8">
        <v>234</v>
      </c>
      <c r="I66" s="8">
        <v>8</v>
      </c>
      <c r="J66" s="8">
        <v>605</v>
      </c>
      <c r="K66" s="8">
        <v>12</v>
      </c>
      <c r="L66" s="8">
        <v>16968</v>
      </c>
      <c r="M66" s="7">
        <v>18</v>
      </c>
      <c r="N66" s="54" t="s">
        <v>29</v>
      </c>
      <c r="O66" s="8">
        <v>2776</v>
      </c>
      <c r="P66" s="8">
        <v>2773</v>
      </c>
      <c r="Q66" s="8">
        <v>143</v>
      </c>
      <c r="R66" s="8">
        <v>12</v>
      </c>
      <c r="S66" s="8">
        <v>81</v>
      </c>
      <c r="T66" s="8">
        <v>77</v>
      </c>
      <c r="U66" s="7">
        <v>127</v>
      </c>
      <c r="V66" s="8">
        <v>252</v>
      </c>
      <c r="W66" s="8">
        <v>303</v>
      </c>
      <c r="X66" s="15" t="s">
        <v>19</v>
      </c>
      <c r="Y66" s="7">
        <v>282</v>
      </c>
    </row>
    <row r="67" spans="2:26" ht="13.5" customHeight="1">
      <c r="B67" s="54">
        <v>12</v>
      </c>
      <c r="C67" s="35">
        <v>20477</v>
      </c>
      <c r="D67" s="37">
        <v>396.16775364351673</v>
      </c>
      <c r="E67" s="8">
        <v>0</v>
      </c>
      <c r="F67" s="8">
        <v>30</v>
      </c>
      <c r="G67" s="8">
        <v>815</v>
      </c>
      <c r="H67" s="8">
        <v>359</v>
      </c>
      <c r="I67" s="8">
        <v>21</v>
      </c>
      <c r="J67" s="8">
        <v>653</v>
      </c>
      <c r="K67" s="8">
        <v>21</v>
      </c>
      <c r="L67" s="8">
        <v>14840</v>
      </c>
      <c r="M67" s="7">
        <v>25</v>
      </c>
      <c r="N67" s="54">
        <v>12</v>
      </c>
      <c r="O67" s="8">
        <v>2292</v>
      </c>
      <c r="P67" s="8">
        <v>2287</v>
      </c>
      <c r="Q67" s="8">
        <v>138</v>
      </c>
      <c r="R67" s="8">
        <v>15</v>
      </c>
      <c r="S67" s="8">
        <v>94</v>
      </c>
      <c r="T67" s="8">
        <v>90</v>
      </c>
      <c r="U67" s="7">
        <v>129</v>
      </c>
      <c r="V67" s="8">
        <v>324</v>
      </c>
      <c r="W67" s="8">
        <v>424</v>
      </c>
      <c r="X67" s="15" t="s">
        <v>19</v>
      </c>
      <c r="Y67" s="7">
        <v>297</v>
      </c>
    </row>
    <row r="68" spans="2:26" ht="13.5" customHeight="1">
      <c r="B68" s="54">
        <v>13</v>
      </c>
      <c r="C68" s="35">
        <v>20067</v>
      </c>
      <c r="D68" s="37">
        <v>399.00050046557016</v>
      </c>
      <c r="E68" s="8">
        <v>10</v>
      </c>
      <c r="F68" s="8">
        <v>25</v>
      </c>
      <c r="G68" s="8">
        <v>824</v>
      </c>
      <c r="H68" s="8">
        <v>312</v>
      </c>
      <c r="I68" s="8">
        <v>18</v>
      </c>
      <c r="J68" s="8">
        <v>542</v>
      </c>
      <c r="K68" s="8">
        <v>0</v>
      </c>
      <c r="L68" s="8">
        <v>14128</v>
      </c>
      <c r="M68" s="7">
        <v>33</v>
      </c>
      <c r="N68" s="54">
        <v>13</v>
      </c>
      <c r="O68" s="8">
        <v>2683</v>
      </c>
      <c r="P68" s="8">
        <v>2682</v>
      </c>
      <c r="Q68" s="8">
        <v>184</v>
      </c>
      <c r="R68" s="8">
        <v>5</v>
      </c>
      <c r="S68" s="8">
        <v>110</v>
      </c>
      <c r="T68" s="8">
        <v>105</v>
      </c>
      <c r="U68" s="7">
        <v>125</v>
      </c>
      <c r="V68" s="8">
        <v>289</v>
      </c>
      <c r="W68" s="8">
        <v>444</v>
      </c>
      <c r="X68" s="7">
        <v>0</v>
      </c>
      <c r="Y68" s="7">
        <v>335</v>
      </c>
    </row>
    <row r="69" spans="2:26" ht="13.5" customHeight="1">
      <c r="B69" s="55">
        <v>14</v>
      </c>
      <c r="C69" s="35">
        <v>20477</v>
      </c>
      <c r="D69" s="37">
        <v>415.47708444124856</v>
      </c>
      <c r="E69" s="8">
        <v>3</v>
      </c>
      <c r="F69" s="8">
        <v>25</v>
      </c>
      <c r="G69" s="8">
        <v>817</v>
      </c>
      <c r="H69" s="8">
        <v>310</v>
      </c>
      <c r="I69" s="8">
        <v>13</v>
      </c>
      <c r="J69" s="8">
        <v>473</v>
      </c>
      <c r="K69" s="8">
        <v>0</v>
      </c>
      <c r="L69" s="8">
        <v>14257</v>
      </c>
      <c r="M69" s="7">
        <v>31</v>
      </c>
      <c r="N69" s="55">
        <v>14</v>
      </c>
      <c r="O69" s="8">
        <v>2825</v>
      </c>
      <c r="P69" s="8">
        <v>2825</v>
      </c>
      <c r="Q69" s="8">
        <v>149</v>
      </c>
      <c r="R69" s="8">
        <v>14</v>
      </c>
      <c r="S69" s="8">
        <v>131</v>
      </c>
      <c r="T69" s="8">
        <v>125</v>
      </c>
      <c r="U69" s="7">
        <v>102</v>
      </c>
      <c r="V69" s="8">
        <v>400</v>
      </c>
      <c r="W69" s="8">
        <v>580</v>
      </c>
      <c r="X69" s="7">
        <v>0</v>
      </c>
      <c r="Y69" s="7">
        <v>347</v>
      </c>
    </row>
    <row r="70" spans="2:26" ht="13.5" customHeight="1">
      <c r="B70" s="54">
        <v>15</v>
      </c>
      <c r="C70" s="35">
        <v>21539</v>
      </c>
      <c r="D70" s="37">
        <v>443.65093472776095</v>
      </c>
      <c r="E70" s="8">
        <v>3</v>
      </c>
      <c r="F70" s="8">
        <v>29</v>
      </c>
      <c r="G70" s="8">
        <v>707</v>
      </c>
      <c r="H70" s="8">
        <v>295</v>
      </c>
      <c r="I70" s="8">
        <v>34</v>
      </c>
      <c r="J70" s="8">
        <v>409</v>
      </c>
      <c r="K70" s="8">
        <v>22</v>
      </c>
      <c r="L70" s="8">
        <v>14448</v>
      </c>
      <c r="M70" s="7">
        <v>28</v>
      </c>
      <c r="N70" s="54">
        <v>15</v>
      </c>
      <c r="O70" s="8">
        <v>3594</v>
      </c>
      <c r="P70" s="8">
        <v>3592</v>
      </c>
      <c r="Q70" s="8">
        <v>202</v>
      </c>
      <c r="R70" s="8">
        <v>14</v>
      </c>
      <c r="S70" s="8">
        <v>126</v>
      </c>
      <c r="T70" s="8">
        <v>121</v>
      </c>
      <c r="U70" s="7">
        <v>166</v>
      </c>
      <c r="V70" s="8">
        <v>469</v>
      </c>
      <c r="W70" s="8">
        <v>612</v>
      </c>
      <c r="X70" s="7">
        <v>0</v>
      </c>
      <c r="Y70" s="7">
        <v>381</v>
      </c>
    </row>
    <row r="71" spans="2:26" ht="13.5" customHeight="1">
      <c r="B71" s="54">
        <v>16</v>
      </c>
      <c r="C71" s="35">
        <v>20191</v>
      </c>
      <c r="D71" s="37">
        <v>418.9355290360437</v>
      </c>
      <c r="E71" s="8">
        <v>5</v>
      </c>
      <c r="F71" s="8">
        <v>28</v>
      </c>
      <c r="G71" s="24">
        <v>588</v>
      </c>
      <c r="H71" s="24">
        <v>354</v>
      </c>
      <c r="I71" s="24">
        <v>30</v>
      </c>
      <c r="J71" s="24">
        <v>328</v>
      </c>
      <c r="K71" s="8">
        <v>1</v>
      </c>
      <c r="L71" s="8">
        <v>13710</v>
      </c>
      <c r="M71" s="7">
        <v>29</v>
      </c>
      <c r="N71" s="54">
        <v>16</v>
      </c>
      <c r="O71" s="8">
        <v>3194</v>
      </c>
      <c r="P71" s="8">
        <v>3184</v>
      </c>
      <c r="Q71" s="8">
        <v>217</v>
      </c>
      <c r="R71" s="8">
        <v>7</v>
      </c>
      <c r="S71" s="8">
        <v>116</v>
      </c>
      <c r="T71" s="8">
        <v>108</v>
      </c>
      <c r="U71" s="6">
        <v>179</v>
      </c>
      <c r="V71" s="8">
        <v>390</v>
      </c>
      <c r="W71" s="8">
        <v>733</v>
      </c>
      <c r="X71" s="7">
        <v>0</v>
      </c>
      <c r="Y71" s="7">
        <f>C71-SUM(E71:M71)-O71-Q71-R71-S71-U71-V71-W71-X71</f>
        <v>282</v>
      </c>
      <c r="Z71" s="23"/>
    </row>
    <row r="72" spans="2:26" ht="13.5" customHeight="1">
      <c r="B72" s="54">
        <v>17</v>
      </c>
      <c r="C72" s="35">
        <v>20519</v>
      </c>
      <c r="D72" s="37">
        <v>426.8824206161803</v>
      </c>
      <c r="E72" s="8">
        <v>6</v>
      </c>
      <c r="F72" s="8">
        <v>26</v>
      </c>
      <c r="G72" s="24">
        <v>799</v>
      </c>
      <c r="H72" s="24">
        <v>437</v>
      </c>
      <c r="I72" s="24">
        <v>26</v>
      </c>
      <c r="J72" s="24">
        <v>360</v>
      </c>
      <c r="K72" s="8">
        <v>2</v>
      </c>
      <c r="L72" s="8">
        <v>13336</v>
      </c>
      <c r="M72" s="7">
        <v>32</v>
      </c>
      <c r="N72" s="54">
        <v>17</v>
      </c>
      <c r="O72" s="8">
        <v>3413</v>
      </c>
      <c r="P72" s="8">
        <v>3403</v>
      </c>
      <c r="Q72" s="8">
        <v>264</v>
      </c>
      <c r="R72" s="8">
        <v>11</v>
      </c>
      <c r="S72" s="8">
        <v>116</v>
      </c>
      <c r="T72" s="8">
        <v>109</v>
      </c>
      <c r="U72" s="6">
        <v>159</v>
      </c>
      <c r="V72" s="8">
        <v>427</v>
      </c>
      <c r="W72" s="8">
        <v>757</v>
      </c>
      <c r="X72" s="7">
        <v>0</v>
      </c>
      <c r="Y72" s="7">
        <f>C72-SUM(E72:M72)-O72-Q72-R72-S72-U72-V72-W72-X72</f>
        <v>348</v>
      </c>
      <c r="Z72" s="23"/>
    </row>
    <row r="73" spans="2:26" ht="13.5" customHeight="1">
      <c r="B73" s="54">
        <v>18</v>
      </c>
      <c r="C73" s="35">
        <v>18787</v>
      </c>
      <c r="D73" s="37">
        <v>391.84310591193571</v>
      </c>
      <c r="E73" s="8">
        <v>4</v>
      </c>
      <c r="F73" s="8">
        <v>20</v>
      </c>
      <c r="G73" s="24">
        <v>764</v>
      </c>
      <c r="H73" s="24">
        <v>382</v>
      </c>
      <c r="I73" s="24">
        <v>27</v>
      </c>
      <c r="J73" s="24">
        <v>276</v>
      </c>
      <c r="K73" s="8">
        <v>18</v>
      </c>
      <c r="L73" s="8">
        <v>11945</v>
      </c>
      <c r="M73" s="7">
        <v>38</v>
      </c>
      <c r="N73" s="54">
        <v>18</v>
      </c>
      <c r="O73" s="8">
        <v>3127</v>
      </c>
      <c r="P73" s="8">
        <v>3107</v>
      </c>
      <c r="Q73" s="8">
        <v>246</v>
      </c>
      <c r="R73" s="8">
        <v>7</v>
      </c>
      <c r="S73" s="8">
        <v>117</v>
      </c>
      <c r="T73" s="8">
        <v>112</v>
      </c>
      <c r="U73" s="6">
        <v>194</v>
      </c>
      <c r="V73" s="8">
        <v>510</v>
      </c>
      <c r="W73" s="8">
        <v>756</v>
      </c>
      <c r="X73" s="7">
        <v>0</v>
      </c>
      <c r="Y73" s="7">
        <f>C73-SUM(E73:M73)-O73-Q73-R73-S73-U73-V73-W73-X73</f>
        <v>356</v>
      </c>
      <c r="Z73" s="23"/>
    </row>
    <row r="74" spans="2:26" ht="13.5" customHeight="1">
      <c r="B74" s="54">
        <v>19</v>
      </c>
      <c r="C74" s="35">
        <v>17904</v>
      </c>
      <c r="D74" s="37">
        <v>373.5866088063695</v>
      </c>
      <c r="E74" s="8">
        <v>3</v>
      </c>
      <c r="F74" s="8">
        <v>28</v>
      </c>
      <c r="G74" s="24">
        <v>733</v>
      </c>
      <c r="H74" s="24">
        <v>384</v>
      </c>
      <c r="I74" s="24">
        <v>74</v>
      </c>
      <c r="J74" s="24">
        <v>230</v>
      </c>
      <c r="K74" s="8">
        <v>4</v>
      </c>
      <c r="L74" s="8">
        <v>11193</v>
      </c>
      <c r="M74" s="7">
        <v>38</v>
      </c>
      <c r="N74" s="54">
        <v>19</v>
      </c>
      <c r="O74" s="8">
        <v>2985</v>
      </c>
      <c r="P74" s="8">
        <v>2968</v>
      </c>
      <c r="Q74" s="8">
        <v>228</v>
      </c>
      <c r="R74" s="8">
        <v>10</v>
      </c>
      <c r="S74" s="8">
        <v>138</v>
      </c>
      <c r="T74" s="8">
        <v>129</v>
      </c>
      <c r="U74" s="6">
        <v>130</v>
      </c>
      <c r="V74" s="8">
        <v>461</v>
      </c>
      <c r="W74" s="8">
        <v>934</v>
      </c>
      <c r="X74" s="7">
        <v>0</v>
      </c>
      <c r="Y74" s="7">
        <f>C74-SUM(E74:M74)-O74-Q74-R74-S74-U74-V74-W74-X74</f>
        <v>331</v>
      </c>
      <c r="Z74" s="23"/>
    </row>
    <row r="75" spans="2:26" ht="13.5" customHeight="1">
      <c r="B75" s="55">
        <v>20</v>
      </c>
      <c r="C75" s="35">
        <v>17568</v>
      </c>
      <c r="D75" s="37">
        <v>367.81940335287652</v>
      </c>
      <c r="E75" s="8">
        <v>5</v>
      </c>
      <c r="F75" s="6">
        <v>22</v>
      </c>
      <c r="G75" s="24">
        <v>655</v>
      </c>
      <c r="H75" s="27">
        <v>427</v>
      </c>
      <c r="I75" s="24">
        <v>38</v>
      </c>
      <c r="J75" s="27">
        <v>225</v>
      </c>
      <c r="K75" s="8">
        <v>2</v>
      </c>
      <c r="L75" s="6">
        <v>11356</v>
      </c>
      <c r="M75" s="28">
        <v>52</v>
      </c>
      <c r="N75" s="54">
        <v>20</v>
      </c>
      <c r="O75" s="29">
        <v>2647</v>
      </c>
      <c r="P75" s="6">
        <v>2637</v>
      </c>
      <c r="Q75" s="29">
        <v>205</v>
      </c>
      <c r="R75" s="6">
        <v>8</v>
      </c>
      <c r="S75" s="8">
        <v>131</v>
      </c>
      <c r="T75" s="6">
        <v>123</v>
      </c>
      <c r="U75" s="8">
        <v>75</v>
      </c>
      <c r="V75" s="4">
        <v>456</v>
      </c>
      <c r="W75" s="29">
        <v>960</v>
      </c>
      <c r="X75" s="6">
        <v>0</v>
      </c>
      <c r="Y75" s="7">
        <v>304</v>
      </c>
      <c r="Z75" s="23"/>
    </row>
    <row r="76" spans="2:26" ht="13.5" customHeight="1">
      <c r="B76" s="55">
        <v>21</v>
      </c>
      <c r="C76" s="35">
        <v>18029</v>
      </c>
      <c r="D76" s="37">
        <v>380.10107918431646</v>
      </c>
      <c r="E76" s="16">
        <v>2</v>
      </c>
      <c r="F76" s="16">
        <v>17</v>
      </c>
      <c r="G76" s="16">
        <v>707</v>
      </c>
      <c r="H76" s="16">
        <v>395</v>
      </c>
      <c r="I76" s="16">
        <v>33</v>
      </c>
      <c r="J76" s="16">
        <v>196</v>
      </c>
      <c r="K76" s="16">
        <v>5</v>
      </c>
      <c r="L76" s="29">
        <v>12026</v>
      </c>
      <c r="M76" s="30">
        <v>46</v>
      </c>
      <c r="N76" s="54">
        <v>21</v>
      </c>
      <c r="O76" s="31">
        <v>2319</v>
      </c>
      <c r="P76" s="16">
        <v>2304</v>
      </c>
      <c r="Q76" s="31">
        <v>227</v>
      </c>
      <c r="R76" s="16">
        <v>15</v>
      </c>
      <c r="S76" s="16">
        <v>166</v>
      </c>
      <c r="T76" s="16">
        <v>154</v>
      </c>
      <c r="U76" s="16">
        <v>109</v>
      </c>
      <c r="V76" s="31">
        <v>556</v>
      </c>
      <c r="W76" s="31">
        <v>863</v>
      </c>
      <c r="X76" s="8">
        <v>0</v>
      </c>
      <c r="Y76" s="7">
        <v>347</v>
      </c>
      <c r="Z76" s="23"/>
    </row>
    <row r="77" spans="2:26" ht="13.5" customHeight="1">
      <c r="B77" s="55">
        <v>22</v>
      </c>
      <c r="C77" s="33">
        <v>17727</v>
      </c>
      <c r="D77" s="32">
        <v>374.14133961045991</v>
      </c>
      <c r="E77" s="16">
        <v>1</v>
      </c>
      <c r="F77" s="16">
        <v>15</v>
      </c>
      <c r="G77" s="16">
        <v>732</v>
      </c>
      <c r="H77" s="16">
        <v>482</v>
      </c>
      <c r="I77" s="16">
        <v>33</v>
      </c>
      <c r="J77" s="16">
        <v>242</v>
      </c>
      <c r="K77" s="16">
        <v>8</v>
      </c>
      <c r="L77" s="16">
        <v>12077</v>
      </c>
      <c r="M77" s="33">
        <v>44</v>
      </c>
      <c r="N77" s="54">
        <v>22</v>
      </c>
      <c r="O77" s="16">
        <v>1998</v>
      </c>
      <c r="P77" s="16">
        <v>1984</v>
      </c>
      <c r="Q77" s="16">
        <v>292</v>
      </c>
      <c r="R77" s="16">
        <v>19</v>
      </c>
      <c r="S77" s="16">
        <v>175</v>
      </c>
      <c r="T77" s="16">
        <v>168</v>
      </c>
      <c r="U77" s="16">
        <v>68</v>
      </c>
      <c r="V77" s="16">
        <v>517</v>
      </c>
      <c r="W77" s="16">
        <v>731</v>
      </c>
      <c r="X77" s="16">
        <v>0</v>
      </c>
      <c r="Y77" s="33">
        <v>293</v>
      </c>
      <c r="Z77" s="23"/>
    </row>
    <row r="78" spans="2:26" ht="13.5" customHeight="1">
      <c r="B78" s="55">
        <v>23</v>
      </c>
      <c r="C78" s="33">
        <v>16616</v>
      </c>
      <c r="D78" s="32">
        <v>352.07820645225269</v>
      </c>
      <c r="E78" s="16">
        <v>3</v>
      </c>
      <c r="F78" s="16">
        <v>18</v>
      </c>
      <c r="G78" s="16">
        <v>800</v>
      </c>
      <c r="H78" s="31">
        <v>433</v>
      </c>
      <c r="I78" s="16">
        <v>27</v>
      </c>
      <c r="J78" s="16">
        <v>178</v>
      </c>
      <c r="K78" s="16">
        <v>0</v>
      </c>
      <c r="L78" s="16">
        <v>11383</v>
      </c>
      <c r="M78" s="33">
        <v>48</v>
      </c>
      <c r="N78" s="54">
        <v>23</v>
      </c>
      <c r="O78" s="16">
        <v>1615</v>
      </c>
      <c r="P78" s="16">
        <v>1601</v>
      </c>
      <c r="Q78" s="16">
        <v>218</v>
      </c>
      <c r="R78" s="16">
        <v>10</v>
      </c>
      <c r="S78" s="16">
        <v>185</v>
      </c>
      <c r="T78" s="16">
        <v>172</v>
      </c>
      <c r="U78" s="16">
        <v>73</v>
      </c>
      <c r="V78" s="16">
        <v>506</v>
      </c>
      <c r="W78" s="16">
        <v>837</v>
      </c>
      <c r="X78" s="16">
        <v>0</v>
      </c>
      <c r="Y78" s="33">
        <v>282</v>
      </c>
      <c r="Z78" s="23"/>
    </row>
    <row r="79" spans="2:26" ht="13.5" customHeight="1">
      <c r="B79" s="55">
        <v>24</v>
      </c>
      <c r="C79" s="33">
        <v>13945</v>
      </c>
      <c r="D79" s="32">
        <v>298.61996674386461</v>
      </c>
      <c r="E79" s="16">
        <v>1</v>
      </c>
      <c r="F79" s="16">
        <v>21</v>
      </c>
      <c r="G79" s="16">
        <v>731</v>
      </c>
      <c r="H79" s="31">
        <v>550</v>
      </c>
      <c r="I79" s="16">
        <v>39</v>
      </c>
      <c r="J79" s="16">
        <v>148</v>
      </c>
      <c r="K79" s="16">
        <v>1</v>
      </c>
      <c r="L79" s="16">
        <v>9138</v>
      </c>
      <c r="M79" s="33">
        <v>43</v>
      </c>
      <c r="N79" s="54">
        <v>24</v>
      </c>
      <c r="O79" s="16">
        <v>1407</v>
      </c>
      <c r="P79" s="16">
        <v>1397</v>
      </c>
      <c r="Q79" s="16">
        <v>165</v>
      </c>
      <c r="R79" s="16">
        <v>11</v>
      </c>
      <c r="S79" s="16">
        <v>202</v>
      </c>
      <c r="T79" s="16">
        <v>182</v>
      </c>
      <c r="U79" s="16">
        <v>97</v>
      </c>
      <c r="V79" s="16">
        <v>387</v>
      </c>
      <c r="W79" s="16">
        <v>783</v>
      </c>
      <c r="X79" s="16">
        <v>0</v>
      </c>
      <c r="Y79" s="33">
        <v>221</v>
      </c>
      <c r="Z79" s="23"/>
    </row>
    <row r="80" spans="2:26" ht="13.5" customHeight="1">
      <c r="B80" s="55">
        <v>25</v>
      </c>
      <c r="C80" s="33">
        <v>12592</v>
      </c>
      <c r="D80" s="32">
        <v>273.10333399917454</v>
      </c>
      <c r="E80" s="16">
        <v>3</v>
      </c>
      <c r="F80" s="16">
        <v>17</v>
      </c>
      <c r="G80" s="16">
        <v>671</v>
      </c>
      <c r="H80" s="31">
        <v>636</v>
      </c>
      <c r="I80" s="16">
        <v>62</v>
      </c>
      <c r="J80" s="16">
        <v>124</v>
      </c>
      <c r="K80" s="16">
        <v>1</v>
      </c>
      <c r="L80" s="16">
        <v>8069</v>
      </c>
      <c r="M80" s="33">
        <v>49</v>
      </c>
      <c r="N80" s="54">
        <v>25</v>
      </c>
      <c r="O80" s="16">
        <v>1094</v>
      </c>
      <c r="P80" s="16">
        <v>1083</v>
      </c>
      <c r="Q80" s="16">
        <v>160</v>
      </c>
      <c r="R80" s="16">
        <v>12</v>
      </c>
      <c r="S80" s="16">
        <v>253</v>
      </c>
      <c r="T80" s="16">
        <v>218</v>
      </c>
      <c r="U80" s="16">
        <v>74</v>
      </c>
      <c r="V80" s="16">
        <v>401</v>
      </c>
      <c r="W80" s="16">
        <v>700</v>
      </c>
      <c r="X80" s="16">
        <v>0</v>
      </c>
      <c r="Y80" s="33">
        <v>266</v>
      </c>
      <c r="Z80" s="23"/>
    </row>
    <row r="81" spans="2:26" s="63" customFormat="1" ht="13.5" customHeight="1">
      <c r="B81" s="56">
        <v>26</v>
      </c>
      <c r="C81" s="57">
        <v>11846</v>
      </c>
      <c r="D81" s="58">
        <v>261.23300833206713</v>
      </c>
      <c r="E81" s="59">
        <v>2</v>
      </c>
      <c r="F81" s="59">
        <v>18</v>
      </c>
      <c r="G81" s="59">
        <v>675</v>
      </c>
      <c r="H81" s="60">
        <v>602</v>
      </c>
      <c r="I81" s="59">
        <v>61</v>
      </c>
      <c r="J81" s="59">
        <v>90</v>
      </c>
      <c r="K81" s="59">
        <v>1</v>
      </c>
      <c r="L81" s="59">
        <v>7728</v>
      </c>
      <c r="M81" s="57">
        <v>28</v>
      </c>
      <c r="N81" s="61">
        <v>26</v>
      </c>
      <c r="O81" s="59">
        <v>990</v>
      </c>
      <c r="P81" s="59">
        <v>979</v>
      </c>
      <c r="Q81" s="59">
        <v>173</v>
      </c>
      <c r="R81" s="59">
        <v>12</v>
      </c>
      <c r="S81" s="59">
        <v>192</v>
      </c>
      <c r="T81" s="59">
        <v>182</v>
      </c>
      <c r="U81" s="59">
        <v>44</v>
      </c>
      <c r="V81" s="59">
        <v>434</v>
      </c>
      <c r="W81" s="59">
        <v>575</v>
      </c>
      <c r="X81" s="59">
        <v>0</v>
      </c>
      <c r="Y81" s="57">
        <v>221</v>
      </c>
      <c r="Z81" s="62"/>
    </row>
    <row r="82" spans="2:26" s="39" customFormat="1" ht="13.5" customHeight="1">
      <c r="B82" s="42"/>
      <c r="C82" s="43"/>
      <c r="D82" s="44"/>
      <c r="E82" s="43"/>
      <c r="F82" s="43"/>
      <c r="G82" s="43"/>
      <c r="H82" s="45"/>
      <c r="I82" s="43"/>
      <c r="J82" s="43"/>
      <c r="K82" s="43"/>
      <c r="L82" s="43"/>
      <c r="M82" s="43"/>
      <c r="N82" s="42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0"/>
    </row>
    <row r="83" spans="2:26" ht="13.5" customHeight="1">
      <c r="B83" s="21" t="s">
        <v>42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10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2:26" ht="13.5" customHeight="1">
      <c r="B84" s="21" t="s">
        <v>43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10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2:26" ht="13.5" customHeight="1">
      <c r="B85" s="22" t="s">
        <v>44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11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</row>
    <row r="86" spans="2:26" ht="13.5" customHeight="1">
      <c r="B86" s="22" t="s">
        <v>45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11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</row>
    <row r="87" spans="2:26" ht="13.5" customHeight="1">
      <c r="B87" s="22" t="s">
        <v>46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11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</row>
    <row r="88" spans="2:26" ht="13.5" customHeight="1">
      <c r="B88" s="22" t="s">
        <v>47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11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2:26" ht="13.5" customHeight="1">
      <c r="B89" s="21" t="s">
        <v>49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11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</row>
    <row r="90" spans="2:26" ht="13.5" customHeight="1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</row>
  </sheetData>
  <mergeCells count="49">
    <mergeCell ref="X54:X55"/>
    <mergeCell ref="Y54:Y55"/>
    <mergeCell ref="S54:S55"/>
    <mergeCell ref="U54:U55"/>
    <mergeCell ref="V54:V55"/>
    <mergeCell ref="W54:W55"/>
    <mergeCell ref="O54:O55"/>
    <mergeCell ref="Q54:Q55"/>
    <mergeCell ref="R54:R55"/>
    <mergeCell ref="J54:J55"/>
    <mergeCell ref="K54:K55"/>
    <mergeCell ref="L54:L55"/>
    <mergeCell ref="M54:M55"/>
    <mergeCell ref="B54:B55"/>
    <mergeCell ref="C54:C55"/>
    <mergeCell ref="D54:D55"/>
    <mergeCell ref="E54:E55"/>
    <mergeCell ref="N54:N55"/>
    <mergeCell ref="G18:J18"/>
    <mergeCell ref="F54:F55"/>
    <mergeCell ref="G54:G55"/>
    <mergeCell ref="H54:H55"/>
    <mergeCell ref="I54:I55"/>
    <mergeCell ref="B5:B6"/>
    <mergeCell ref="C5:C6"/>
    <mergeCell ref="E5:E6"/>
    <mergeCell ref="F5:F6"/>
    <mergeCell ref="D5:D6"/>
    <mergeCell ref="G11:J11"/>
    <mergeCell ref="G17:J17"/>
    <mergeCell ref="I5:I6"/>
    <mergeCell ref="G9:J9"/>
    <mergeCell ref="J5:J6"/>
    <mergeCell ref="G10:J10"/>
    <mergeCell ref="Y5:Y6"/>
    <mergeCell ref="X5:X6"/>
    <mergeCell ref="N5:N6"/>
    <mergeCell ref="S5:S6"/>
    <mergeCell ref="U5:U6"/>
    <mergeCell ref="V5:V6"/>
    <mergeCell ref="O5:O6"/>
    <mergeCell ref="Q5:Q6"/>
    <mergeCell ref="R5:R6"/>
    <mergeCell ref="W5:W6"/>
    <mergeCell ref="L5:L6"/>
    <mergeCell ref="M5:M6"/>
    <mergeCell ref="G5:G6"/>
    <mergeCell ref="H5:H6"/>
    <mergeCell ref="K5:K6"/>
  </mergeCells>
  <phoneticPr fontId="6"/>
  <pageMargins left="0.59055118110236227" right="0.19685039370078741" top="0.78740157480314965" bottom="0.59055118110236227" header="0.51181102362204722" footer="0.51181102362204722"/>
  <pageSetup paperSize="9" scale="85" pageOrder="overThenDown" orientation="portrait" r:id="rId1"/>
  <headerFooter alignWithMargins="0">
    <oddHeader>&amp;R&amp;"ＭＳ 明朝,標準"&amp;10&amp;A</oddHeader>
  </headerFooter>
  <rowBreaks count="1" manualBreakCount="1">
    <brk id="49" max="24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資料3-4</vt:lpstr>
      <vt:lpstr>'資料3-4'!Print_Area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2015-09-16T03:50:03Z</cp:lastPrinted>
  <dcterms:created xsi:type="dcterms:W3CDTF">2005-05-25T06:05:46Z</dcterms:created>
  <dcterms:modified xsi:type="dcterms:W3CDTF">2015-10-19T06:27:31Z</dcterms:modified>
</cp:coreProperties>
</file>