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40" yWindow="15" windowWidth="9165" windowHeight="4725"/>
  </bookViews>
  <sheets>
    <sheet name="資料1-8" sheetId="17" r:id="rId1"/>
  </sheets>
  <definedNames>
    <definedName name="_xlnm.Print_Area" localSheetId="0">'資料1-8'!$A$1:$R$127</definedName>
  </definedNames>
  <calcPr calcId="152511"/>
</workbook>
</file>

<file path=xl/calcChain.xml><?xml version="1.0" encoding="utf-8"?>
<calcChain xmlns="http://schemas.openxmlformats.org/spreadsheetml/2006/main">
  <c r="G108" i="17" l="1"/>
  <c r="G109" i="17"/>
  <c r="G110" i="17"/>
  <c r="G111" i="17"/>
  <c r="G112" i="17"/>
  <c r="G113" i="17"/>
  <c r="G114" i="17"/>
  <c r="G115" i="17"/>
  <c r="G116" i="17"/>
  <c r="G107" i="17"/>
  <c r="D108" i="17"/>
  <c r="D109" i="17"/>
  <c r="D110" i="17"/>
  <c r="D111" i="17"/>
  <c r="D112" i="17"/>
  <c r="D113" i="17"/>
  <c r="D114" i="17"/>
  <c r="D115" i="17"/>
  <c r="D116" i="17"/>
  <c r="D107" i="17"/>
  <c r="L108" i="17"/>
  <c r="L109" i="17"/>
  <c r="L110" i="17"/>
  <c r="L111" i="17"/>
  <c r="L112" i="17"/>
  <c r="L113" i="17"/>
  <c r="L114" i="17"/>
  <c r="L115" i="17"/>
  <c r="L116" i="17"/>
  <c r="L107" i="17"/>
  <c r="I108" i="17"/>
  <c r="I109" i="17"/>
  <c r="I110" i="17"/>
  <c r="I111" i="17"/>
  <c r="I112" i="17"/>
  <c r="I113" i="17"/>
  <c r="I114" i="17"/>
  <c r="I115" i="17"/>
  <c r="I116" i="17"/>
  <c r="I107" i="17"/>
  <c r="P98" i="17"/>
  <c r="O98" i="17"/>
  <c r="I98" i="17"/>
  <c r="H98" i="17"/>
  <c r="P97" i="17"/>
  <c r="O97" i="17"/>
  <c r="I97" i="17"/>
  <c r="H97" i="17"/>
  <c r="J96" i="17"/>
  <c r="P96" i="17"/>
  <c r="O96" i="17"/>
  <c r="C96" i="17"/>
  <c r="I96" i="17"/>
  <c r="H96" i="17"/>
  <c r="J95" i="17"/>
  <c r="P95" i="17"/>
  <c r="O95" i="17"/>
  <c r="C95" i="17"/>
  <c r="I95" i="17"/>
  <c r="H95" i="17"/>
  <c r="J94" i="17"/>
  <c r="P94" i="17"/>
  <c r="O94" i="17"/>
  <c r="C94" i="17"/>
  <c r="I94" i="17"/>
  <c r="H94" i="17"/>
  <c r="J93" i="17"/>
  <c r="P93" i="17"/>
  <c r="O93" i="17"/>
  <c r="C93" i="17"/>
  <c r="I93" i="17"/>
  <c r="H93" i="17"/>
  <c r="J92" i="17"/>
  <c r="P92" i="17"/>
  <c r="O92" i="17"/>
  <c r="C92" i="17"/>
  <c r="I92" i="17"/>
  <c r="H92" i="17"/>
  <c r="J91" i="17"/>
  <c r="P91" i="17"/>
  <c r="O91" i="17"/>
  <c r="C91" i="17"/>
  <c r="I91" i="17"/>
  <c r="H91" i="17"/>
  <c r="J90" i="17"/>
  <c r="P90" i="17"/>
  <c r="O90" i="17"/>
  <c r="C90" i="17"/>
  <c r="I90" i="17"/>
  <c r="H90" i="17"/>
  <c r="J89" i="17"/>
  <c r="P89" i="17"/>
  <c r="O89" i="17"/>
  <c r="C89" i="17"/>
  <c r="I89" i="17"/>
  <c r="H89" i="17"/>
  <c r="J88" i="17"/>
  <c r="P88" i="17"/>
  <c r="O88" i="17"/>
  <c r="C88" i="17"/>
  <c r="I88" i="17"/>
  <c r="H88" i="17"/>
  <c r="J87" i="17"/>
  <c r="P87" i="17"/>
  <c r="O87" i="17"/>
  <c r="C87" i="17"/>
  <c r="I87" i="17"/>
  <c r="H87" i="17"/>
  <c r="J86" i="17"/>
  <c r="P86" i="17"/>
  <c r="O86" i="17"/>
  <c r="C86" i="17"/>
  <c r="I86" i="17"/>
  <c r="H86" i="17"/>
  <c r="J85" i="17"/>
  <c r="P85" i="17"/>
  <c r="O85" i="17"/>
  <c r="C85" i="17"/>
  <c r="I85" i="17"/>
  <c r="H85" i="17"/>
  <c r="J84" i="17"/>
  <c r="P84" i="17"/>
  <c r="O84" i="17"/>
  <c r="C84" i="17"/>
  <c r="I84" i="17"/>
  <c r="H84" i="17"/>
  <c r="J83" i="17"/>
  <c r="P83" i="17"/>
  <c r="O83" i="17"/>
  <c r="C83" i="17"/>
  <c r="I83" i="17"/>
  <c r="H83" i="17"/>
  <c r="J82" i="17"/>
  <c r="P82" i="17"/>
  <c r="O82" i="17"/>
  <c r="C82" i="17"/>
  <c r="I82" i="17"/>
  <c r="H82" i="17"/>
  <c r="J81" i="17"/>
  <c r="P81" i="17"/>
  <c r="O81" i="17"/>
  <c r="C81" i="17"/>
  <c r="I81" i="17"/>
  <c r="H81" i="17"/>
  <c r="J80" i="17"/>
  <c r="P80" i="17"/>
  <c r="O80" i="17"/>
  <c r="C80" i="17"/>
  <c r="I80" i="17"/>
  <c r="H80" i="17"/>
  <c r="J79" i="17"/>
  <c r="P79" i="17"/>
  <c r="O79" i="17"/>
  <c r="C79" i="17"/>
  <c r="I79" i="17"/>
  <c r="H79" i="17"/>
  <c r="J78" i="17"/>
  <c r="P78" i="17"/>
  <c r="O78" i="17"/>
  <c r="C78" i="17"/>
  <c r="I78" i="17"/>
  <c r="H78" i="17"/>
  <c r="E53" i="17"/>
  <c r="K53" i="17"/>
  <c r="N53" i="17"/>
  <c r="E54" i="17"/>
  <c r="N54" i="17"/>
  <c r="E55" i="17"/>
  <c r="K55" i="17"/>
  <c r="N55" i="17"/>
  <c r="E56" i="17"/>
  <c r="N56" i="17"/>
  <c r="E57" i="17"/>
  <c r="K57" i="17"/>
  <c r="N57" i="17"/>
  <c r="E58" i="17"/>
  <c r="N58" i="17"/>
  <c r="E59" i="17"/>
  <c r="N59" i="17"/>
  <c r="E60" i="17"/>
  <c r="N60" i="17"/>
  <c r="E61" i="17"/>
  <c r="K61" i="17"/>
  <c r="N61" i="17"/>
  <c r="E62" i="17"/>
  <c r="N62" i="17"/>
  <c r="E63" i="17"/>
  <c r="K63" i="17"/>
  <c r="N63" i="17"/>
  <c r="E64" i="17"/>
  <c r="H64" i="17"/>
  <c r="K64" i="17"/>
  <c r="N64" i="17"/>
  <c r="E65" i="17"/>
  <c r="H65" i="17"/>
  <c r="K65" i="17"/>
  <c r="N65" i="17"/>
  <c r="E66" i="17"/>
  <c r="H66" i="17"/>
  <c r="K66" i="17"/>
  <c r="N66" i="17"/>
  <c r="E67" i="17"/>
  <c r="H67" i="17"/>
  <c r="N67" i="17"/>
  <c r="E68" i="17"/>
  <c r="H68" i="17"/>
  <c r="N68" i="17"/>
  <c r="E69" i="17"/>
  <c r="H69" i="17"/>
  <c r="N69" i="17"/>
  <c r="Q22" i="17"/>
  <c r="N22" i="17"/>
  <c r="K22" i="17"/>
  <c r="H22" i="17"/>
  <c r="E22" i="17"/>
  <c r="Q21" i="17"/>
  <c r="N21" i="17"/>
  <c r="K21" i="17"/>
  <c r="H21" i="17"/>
  <c r="E21" i="17"/>
  <c r="Q20" i="17"/>
  <c r="N20" i="17"/>
  <c r="K20" i="17"/>
  <c r="H20" i="17"/>
  <c r="E20" i="17"/>
  <c r="Q19" i="17"/>
  <c r="N19" i="17"/>
  <c r="K19" i="17"/>
  <c r="H19" i="17"/>
  <c r="E19" i="17"/>
  <c r="Q18" i="17"/>
  <c r="N18" i="17"/>
  <c r="K18" i="17"/>
  <c r="H18" i="17"/>
  <c r="E18" i="17"/>
  <c r="Q17" i="17"/>
  <c r="N17" i="17"/>
  <c r="K17" i="17"/>
  <c r="H17" i="17"/>
  <c r="E17" i="17"/>
  <c r="Q16" i="17"/>
  <c r="N16" i="17"/>
  <c r="K16" i="17"/>
  <c r="H16" i="17"/>
  <c r="E16" i="17"/>
  <c r="Q15" i="17"/>
  <c r="N15" i="17"/>
  <c r="K15" i="17"/>
  <c r="H15" i="17"/>
  <c r="E15" i="17"/>
  <c r="Q14" i="17"/>
  <c r="N14" i="17"/>
  <c r="K14" i="17"/>
  <c r="H14" i="17"/>
  <c r="E14" i="17"/>
  <c r="Q13" i="17"/>
  <c r="N13" i="17"/>
  <c r="K13" i="17"/>
  <c r="H13" i="17"/>
  <c r="E13" i="17"/>
  <c r="Q12" i="17"/>
  <c r="N12" i="17"/>
  <c r="K12" i="17"/>
  <c r="H12" i="17"/>
  <c r="E12" i="17"/>
  <c r="Q11" i="17"/>
  <c r="K11" i="17"/>
  <c r="H11" i="17"/>
  <c r="E11" i="17"/>
  <c r="Q10" i="17"/>
  <c r="N10" i="17"/>
  <c r="K10" i="17"/>
  <c r="H10" i="17"/>
  <c r="E10" i="17"/>
  <c r="Q9" i="17"/>
  <c r="N9" i="17"/>
  <c r="K9" i="17"/>
  <c r="H9" i="17"/>
  <c r="E9" i="17"/>
  <c r="Q8" i="17"/>
  <c r="N8" i="17"/>
  <c r="K8" i="17"/>
  <c r="H8" i="17"/>
  <c r="E8" i="17"/>
  <c r="Q7" i="17"/>
  <c r="K7" i="17"/>
  <c r="H7" i="17"/>
  <c r="E7" i="17"/>
</calcChain>
</file>

<file path=xl/sharedStrings.xml><?xml version="1.0" encoding="utf-8"?>
<sst xmlns="http://schemas.openxmlformats.org/spreadsheetml/2006/main" count="184" uniqueCount="63">
  <si>
    <t>…</t>
  </si>
  <si>
    <t>年 次</t>
    <rPh sb="0" eb="3">
      <t>ネンジ</t>
    </rPh>
    <phoneticPr fontId="2"/>
  </si>
  <si>
    <t>所　得　税　法</t>
    <rPh sb="0" eb="5">
      <t>ショトクゼイ</t>
    </rPh>
    <rPh sb="6" eb="7">
      <t>ホウイハン</t>
    </rPh>
    <phoneticPr fontId="2"/>
  </si>
  <si>
    <t>法　人　税　法</t>
    <rPh sb="0" eb="3">
      <t>ホウジン</t>
    </rPh>
    <rPh sb="4" eb="7">
      <t>ゼイホウ</t>
    </rPh>
    <phoneticPr fontId="2"/>
  </si>
  <si>
    <t>相　続　税　法</t>
    <rPh sb="0" eb="3">
      <t>ソウゾク</t>
    </rPh>
    <rPh sb="4" eb="7">
      <t>ゼイホウ</t>
    </rPh>
    <phoneticPr fontId="2"/>
  </si>
  <si>
    <t>消　費　税　法</t>
    <rPh sb="0" eb="5">
      <t>ショウヒゼイ</t>
    </rPh>
    <rPh sb="6" eb="7">
      <t>ホウイハン</t>
    </rPh>
    <phoneticPr fontId="2"/>
  </si>
  <si>
    <t>起　訴</t>
    <rPh sb="0" eb="3">
      <t>キソ</t>
    </rPh>
    <phoneticPr fontId="2"/>
  </si>
  <si>
    <t>不起訴</t>
    <rPh sb="0" eb="3">
      <t>フキソ</t>
    </rPh>
    <phoneticPr fontId="2"/>
  </si>
  <si>
    <t>起訴率</t>
    <rPh sb="0" eb="3">
      <t>キソリツ</t>
    </rPh>
    <phoneticPr fontId="2"/>
  </si>
  <si>
    <t>　８年</t>
    <rPh sb="2" eb="3">
      <t>ネン</t>
    </rPh>
    <phoneticPr fontId="2"/>
  </si>
  <si>
    <t>強 制 執 行 妨 害</t>
    <rPh sb="0" eb="3">
      <t>キョウセイ</t>
    </rPh>
    <rPh sb="4" eb="7">
      <t>シッコウ</t>
    </rPh>
    <rPh sb="8" eb="11">
      <t>ボウガイ</t>
    </rPh>
    <phoneticPr fontId="2"/>
  </si>
  <si>
    <t>競 売 入 札 妨 害</t>
    <rPh sb="0" eb="3">
      <t>ケイバイ</t>
    </rPh>
    <rPh sb="4" eb="7">
      <t>ニュウサツ</t>
    </rPh>
    <rPh sb="8" eb="11">
      <t>ボウガイ</t>
    </rPh>
    <phoneticPr fontId="2"/>
  </si>
  <si>
    <t>談   合</t>
    <rPh sb="0" eb="1">
      <t>ダン</t>
    </rPh>
    <rPh sb="4" eb="5">
      <t>ゴウ</t>
    </rPh>
    <phoneticPr fontId="2"/>
  </si>
  <si>
    <t>破　　産　　法</t>
    <rPh sb="0" eb="1">
      <t>ヤブ</t>
    </rPh>
    <rPh sb="3" eb="4">
      <t>サン</t>
    </rPh>
    <rPh sb="6" eb="7">
      <t>ホウ</t>
    </rPh>
    <phoneticPr fontId="2"/>
  </si>
  <si>
    <t xml:space="preserve">  ８年</t>
    <rPh sb="3" eb="4">
      <t>ネン</t>
    </rPh>
    <phoneticPr fontId="2"/>
  </si>
  <si>
    <t>注　１　検察統計年報による。</t>
    <rPh sb="0" eb="1">
      <t>チュウ</t>
    </rPh>
    <rPh sb="4" eb="6">
      <t>ケンサツ</t>
    </rPh>
    <rPh sb="6" eb="8">
      <t>トウケイ</t>
    </rPh>
    <rPh sb="8" eb="10">
      <t>ネンポウ</t>
    </rPh>
    <phoneticPr fontId="3"/>
  </si>
  <si>
    <t>　　２　「強制執行妨害」は，平成23年法律第74号による刑法の一部改正後は，同法96条の２，96条の３及び96条の４に規定する罪</t>
    <rPh sb="5" eb="7">
      <t>キョウセイ</t>
    </rPh>
    <rPh sb="7" eb="9">
      <t>シッコウ</t>
    </rPh>
    <rPh sb="9" eb="11">
      <t>ボウガイ</t>
    </rPh>
    <rPh sb="14" eb="16">
      <t>ヘイセイ</t>
    </rPh>
    <rPh sb="18" eb="19">
      <t>ネン</t>
    </rPh>
    <rPh sb="19" eb="21">
      <t>ホウリツ</t>
    </rPh>
    <rPh sb="21" eb="22">
      <t>ダイ</t>
    </rPh>
    <rPh sb="24" eb="25">
      <t>ゴウ</t>
    </rPh>
    <rPh sb="28" eb="30">
      <t>ケイホウ</t>
    </rPh>
    <rPh sb="31" eb="33">
      <t>イチブ</t>
    </rPh>
    <rPh sb="33" eb="35">
      <t>カイセイ</t>
    </rPh>
    <rPh sb="35" eb="36">
      <t>ゴ</t>
    </rPh>
    <rPh sb="38" eb="40">
      <t>ドウホウ</t>
    </rPh>
    <rPh sb="42" eb="43">
      <t>ジョウ</t>
    </rPh>
    <rPh sb="63" eb="64">
      <t>ツミ</t>
    </rPh>
    <phoneticPr fontId="3"/>
  </si>
  <si>
    <t>　　３　「競売入札妨害」は，平成23年法律第74号による刑法の一部改正後は，同法96条の６第１項に規定する公契約関係競売入札</t>
    <rPh sb="5" eb="7">
      <t>ケイバイ</t>
    </rPh>
    <rPh sb="7" eb="9">
      <t>ニュウサツ</t>
    </rPh>
    <rPh sb="9" eb="11">
      <t>ボウガイ</t>
    </rPh>
    <rPh sb="14" eb="16">
      <t>ヘイセイ</t>
    </rPh>
    <rPh sb="18" eb="19">
      <t>ネン</t>
    </rPh>
    <rPh sb="19" eb="21">
      <t>ホウリツ</t>
    </rPh>
    <rPh sb="21" eb="22">
      <t>ダイ</t>
    </rPh>
    <rPh sb="24" eb="25">
      <t>ゴウ</t>
    </rPh>
    <rPh sb="28" eb="30">
      <t>ケイホウ</t>
    </rPh>
    <rPh sb="31" eb="33">
      <t>イチブ</t>
    </rPh>
    <rPh sb="33" eb="35">
      <t>カイセイ</t>
    </rPh>
    <rPh sb="35" eb="36">
      <t>ゴ</t>
    </rPh>
    <rPh sb="38" eb="40">
      <t>ドウホウ</t>
    </rPh>
    <rPh sb="42" eb="43">
      <t>ジョウ</t>
    </rPh>
    <rPh sb="45" eb="46">
      <t>ダイ</t>
    </rPh>
    <phoneticPr fontId="3"/>
  </si>
  <si>
    <t>　　４　「破産法」（平成16年法律第75号）は，同法による廃止前の破産法（大正11年法律第71号）違反を含む。</t>
    <rPh sb="5" eb="8">
      <t>ハサンホウ</t>
    </rPh>
    <rPh sb="10" eb="12">
      <t>ヘイセイ</t>
    </rPh>
    <rPh sb="14" eb="15">
      <t>ネン</t>
    </rPh>
    <rPh sb="15" eb="17">
      <t>ホウリツ</t>
    </rPh>
    <rPh sb="17" eb="18">
      <t>ダイ</t>
    </rPh>
    <rPh sb="20" eb="21">
      <t>ゴウ</t>
    </rPh>
    <rPh sb="24" eb="26">
      <t>ドウホウ</t>
    </rPh>
    <rPh sb="29" eb="31">
      <t>ハイシ</t>
    </rPh>
    <rPh sb="31" eb="32">
      <t>マエ</t>
    </rPh>
    <rPh sb="33" eb="36">
      <t>ハサンホウ</t>
    </rPh>
    <rPh sb="37" eb="39">
      <t>タイショウ</t>
    </rPh>
    <rPh sb="41" eb="42">
      <t>ネン</t>
    </rPh>
    <rPh sb="42" eb="44">
      <t>ホウリツ</t>
    </rPh>
    <phoneticPr fontId="3"/>
  </si>
  <si>
    <t>年　次</t>
    <rPh sb="0" eb="3">
      <t>ネンジ</t>
    </rPh>
    <phoneticPr fontId="2"/>
  </si>
  <si>
    <t>商　　　    法</t>
    <rPh sb="0" eb="1">
      <t>ショウ</t>
    </rPh>
    <rPh sb="8" eb="9">
      <t>ホウイハン</t>
    </rPh>
    <phoneticPr fontId="2"/>
  </si>
  <si>
    <t>会　　社　  法</t>
    <rPh sb="0" eb="1">
      <t>カイ</t>
    </rPh>
    <rPh sb="3" eb="4">
      <t>シャ</t>
    </rPh>
    <rPh sb="7" eb="8">
      <t>ホウイハン</t>
    </rPh>
    <phoneticPr fontId="2"/>
  </si>
  <si>
    <t>独 占 禁 止 法</t>
    <rPh sb="0" eb="3">
      <t>ドクセン</t>
    </rPh>
    <rPh sb="4" eb="7">
      <t>キンシ</t>
    </rPh>
    <rPh sb="8" eb="9">
      <t>ゼイホウ</t>
    </rPh>
    <phoneticPr fontId="2"/>
  </si>
  <si>
    <t>　７年</t>
    <rPh sb="2" eb="3">
      <t>ネン</t>
    </rPh>
    <phoneticPr fontId="2"/>
  </si>
  <si>
    <t>年 次</t>
    <rPh sb="0" eb="1">
      <t>トシ</t>
    </rPh>
    <rPh sb="2" eb="3">
      <t>ツギ</t>
    </rPh>
    <phoneticPr fontId="2"/>
  </si>
  <si>
    <t>出　　　　　　資　　　　　　法</t>
    <rPh sb="0" eb="1">
      <t>デ</t>
    </rPh>
    <rPh sb="7" eb="8">
      <t>シ</t>
    </rPh>
    <rPh sb="14" eb="15">
      <t>ホウ</t>
    </rPh>
    <phoneticPr fontId="2"/>
  </si>
  <si>
    <t>貸　　金　　業　　法　（貸　金　業　規　制　法）</t>
    <rPh sb="0" eb="1">
      <t>カシ</t>
    </rPh>
    <rPh sb="3" eb="4">
      <t>キン</t>
    </rPh>
    <rPh sb="6" eb="7">
      <t>ギョウ</t>
    </rPh>
    <rPh sb="9" eb="10">
      <t>ホウ</t>
    </rPh>
    <rPh sb="12" eb="13">
      <t>カシ</t>
    </rPh>
    <rPh sb="14" eb="15">
      <t>キン</t>
    </rPh>
    <rPh sb="16" eb="17">
      <t>ギョウ</t>
    </rPh>
    <rPh sb="18" eb="19">
      <t>キ</t>
    </rPh>
    <rPh sb="20" eb="21">
      <t>セイ</t>
    </rPh>
    <rPh sb="22" eb="23">
      <t>ホウ</t>
    </rPh>
    <phoneticPr fontId="2"/>
  </si>
  <si>
    <t>起　　　　訴</t>
    <rPh sb="0" eb="1">
      <t>オコシ</t>
    </rPh>
    <rPh sb="5" eb="6">
      <t>ウッタ</t>
    </rPh>
    <phoneticPr fontId="2"/>
  </si>
  <si>
    <t>不　　起　　訴</t>
    <rPh sb="0" eb="1">
      <t>フ</t>
    </rPh>
    <rPh sb="3" eb="4">
      <t>オコシ</t>
    </rPh>
    <rPh sb="6" eb="7">
      <t>ウッタ</t>
    </rPh>
    <phoneticPr fontId="2"/>
  </si>
  <si>
    <t>計</t>
    <rPh sb="0" eb="1">
      <t>ケイ</t>
    </rPh>
    <phoneticPr fontId="2"/>
  </si>
  <si>
    <t>公　判
請　求</t>
    <rPh sb="0" eb="1">
      <t>コウ</t>
    </rPh>
    <rPh sb="2" eb="3">
      <t>ハン</t>
    </rPh>
    <rPh sb="4" eb="5">
      <t>ショウ</t>
    </rPh>
    <rPh sb="6" eb="7">
      <t>モトム</t>
    </rPh>
    <phoneticPr fontId="2"/>
  </si>
  <si>
    <t>起　訴
猶　予</t>
    <rPh sb="0" eb="1">
      <t>オコシ</t>
    </rPh>
    <rPh sb="2" eb="3">
      <t>ウッタ</t>
    </rPh>
    <rPh sb="4" eb="5">
      <t>ナオ</t>
    </rPh>
    <rPh sb="6" eb="7">
      <t>ヨ</t>
    </rPh>
    <phoneticPr fontId="2"/>
  </si>
  <si>
    <t>その他</t>
    <rPh sb="2" eb="3">
      <t>タ</t>
    </rPh>
    <phoneticPr fontId="2"/>
  </si>
  <si>
    <t xml:space="preserve">  ３年</t>
    <rPh sb="3" eb="4">
      <t>ネン</t>
    </rPh>
    <phoneticPr fontId="2"/>
  </si>
  <si>
    <t>商　　標　　法</t>
    <rPh sb="0" eb="1">
      <t>ショウ</t>
    </rPh>
    <rPh sb="3" eb="4">
      <t>ヒョウ</t>
    </rPh>
    <rPh sb="6" eb="7">
      <t>ホウ</t>
    </rPh>
    <phoneticPr fontId="2"/>
  </si>
  <si>
    <t>著　作　権　法</t>
    <rPh sb="0" eb="1">
      <t>チョ</t>
    </rPh>
    <rPh sb="2" eb="3">
      <t>サク</t>
    </rPh>
    <rPh sb="4" eb="5">
      <t>ケン</t>
    </rPh>
    <rPh sb="6" eb="7">
      <t>ホウ</t>
    </rPh>
    <phoneticPr fontId="2"/>
  </si>
  <si>
    <t>　14年</t>
    <rPh sb="3" eb="4">
      <t>ネン</t>
    </rPh>
    <phoneticPr fontId="2"/>
  </si>
  <si>
    <t>金融商品取引法
（証券取引法）</t>
    <rPh sb="0" eb="2">
      <t>キンユウ</t>
    </rPh>
    <rPh sb="2" eb="4">
      <t>ショウヒン</t>
    </rPh>
    <rPh sb="4" eb="5">
      <t>トリ</t>
    </rPh>
    <rPh sb="5" eb="6">
      <t>イン</t>
    </rPh>
    <rPh sb="6" eb="7">
      <t>ホウイハン</t>
    </rPh>
    <rPh sb="9" eb="11">
      <t>ショウケン</t>
    </rPh>
    <rPh sb="11" eb="14">
      <t>トリヒキホウ</t>
    </rPh>
    <phoneticPr fontId="2"/>
  </si>
  <si>
    <t>計</t>
    <rPh sb="0" eb="1">
      <t>ケイ</t>
    </rPh>
    <phoneticPr fontId="1"/>
  </si>
  <si>
    <t>略式命
令請求</t>
    <rPh sb="0" eb="2">
      <t>リャクシキ</t>
    </rPh>
    <rPh sb="2" eb="3">
      <t>イノチ</t>
    </rPh>
    <rPh sb="4" eb="5">
      <t>レイ</t>
    </rPh>
    <rPh sb="5" eb="6">
      <t>ショウ</t>
    </rPh>
    <rPh sb="6" eb="7">
      <t>モトム</t>
    </rPh>
    <phoneticPr fontId="2"/>
  </si>
  <si>
    <t>地　方　税　法</t>
    <phoneticPr fontId="2"/>
  </si>
  <si>
    <t xml:space="preserve">    …</t>
    <phoneticPr fontId="2"/>
  </si>
  <si>
    <t>９</t>
    <phoneticPr fontId="2"/>
  </si>
  <si>
    <t xml:space="preserve">… </t>
    <phoneticPr fontId="2"/>
  </si>
  <si>
    <t>…</t>
    <phoneticPr fontId="2"/>
  </si>
  <si>
    <t>８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</si>
  <si>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</si>
  <si>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</si>
  <si>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</si>
  <si>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</si>
  <si>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 xml:space="preserve">      をいう。</t>
    <phoneticPr fontId="2"/>
  </si>
  <si>
    <t>　　　妨害をいい，平成12年以前は，談合を含む。　　</t>
    <phoneticPr fontId="3"/>
  </si>
  <si>
    <t>①　税法違反</t>
    <phoneticPr fontId="2"/>
  </si>
  <si>
    <t>②　強制執行妨害等</t>
    <rPh sb="2" eb="4">
      <t>キョウセイ</t>
    </rPh>
    <rPh sb="4" eb="6">
      <t>シッコウ</t>
    </rPh>
    <rPh sb="6" eb="8">
      <t>ボウガイ</t>
    </rPh>
    <rPh sb="8" eb="9">
      <t>トウ</t>
    </rPh>
    <phoneticPr fontId="1"/>
  </si>
  <si>
    <t>③　商法・会社法違反等</t>
    <rPh sb="2" eb="4">
      <t>ショウホウ</t>
    </rPh>
    <rPh sb="5" eb="7">
      <t>カイシャ</t>
    </rPh>
    <rPh sb="7" eb="8">
      <t>ホウ</t>
    </rPh>
    <rPh sb="8" eb="10">
      <t>イハン</t>
    </rPh>
    <rPh sb="10" eb="11">
      <t>トウ</t>
    </rPh>
    <phoneticPr fontId="1"/>
  </si>
  <si>
    <t>④　出資法違反等</t>
    <rPh sb="2" eb="5">
      <t>シュッシホウ</t>
    </rPh>
    <rPh sb="5" eb="7">
      <t>イハン</t>
    </rPh>
    <rPh sb="7" eb="8">
      <t>トウ</t>
    </rPh>
    <phoneticPr fontId="1"/>
  </si>
  <si>
    <t>⑤　商標法違反等</t>
    <rPh sb="2" eb="5">
      <t>ショウヒョウホウ</t>
    </rPh>
    <rPh sb="5" eb="7">
      <t>イハン</t>
    </rPh>
    <rPh sb="7" eb="8">
      <t>ナド</t>
    </rPh>
    <phoneticPr fontId="1"/>
  </si>
  <si>
    <t>（平成８年～26年）</t>
    <rPh sb="1" eb="3">
      <t>ヘイセイ</t>
    </rPh>
    <rPh sb="4" eb="5">
      <t>ネン</t>
    </rPh>
    <rPh sb="8" eb="9">
      <t>ネン</t>
    </rPh>
    <phoneticPr fontId="2"/>
  </si>
  <si>
    <t>（平成７年～26年）</t>
    <rPh sb="1" eb="3">
      <t>ヘイセイ</t>
    </rPh>
    <rPh sb="4" eb="5">
      <t>ネン</t>
    </rPh>
    <rPh sb="8" eb="9">
      <t>ネン</t>
    </rPh>
    <phoneticPr fontId="2"/>
  </si>
  <si>
    <t>（平成３年～26年）</t>
    <rPh sb="1" eb="3">
      <t>ヘイセイ</t>
    </rPh>
    <rPh sb="4" eb="5">
      <t>ネン</t>
    </rPh>
    <rPh sb="8" eb="9">
      <t>ネン</t>
    </rPh>
    <phoneticPr fontId="2"/>
  </si>
  <si>
    <t>（平成14年～26年）</t>
    <rPh sb="1" eb="3">
      <t>ヘイセイ</t>
    </rPh>
    <rPh sb="5" eb="6">
      <t>ネン</t>
    </rPh>
    <rPh sb="9" eb="10">
      <t>ネン</t>
    </rPh>
    <phoneticPr fontId="2"/>
  </si>
  <si>
    <t>資料１－８　財政経済犯罪 起訴・不起訴人員</t>
    <rPh sb="0" eb="2">
      <t>シリョウ</t>
    </rPh>
    <rPh sb="13" eb="15">
      <t>キソ</t>
    </rPh>
    <rPh sb="16" eb="19">
      <t>フキソ</t>
    </rPh>
    <rPh sb="19" eb="21">
      <t>ジンイン</t>
    </rPh>
    <phoneticPr fontId="1"/>
  </si>
  <si>
    <t>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</si>
</sst>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(* #,##0_);_(* \(#,##0\);_(* &quot;-&quot;_);_(@_)"/>
    <numFmt numFmtId="177" formatCode="_(* #,##0.00_);_(* \(#,##0.00\);_(* &quot;-&quot;??_);_(@_)"/>
    <numFmt numFmtId="178" formatCode="_ * #,##0.0_ ;_ * \-#,##0.0_ ;_ * &quot;-&quot;?_ ;_ @_ "/>
    <numFmt numFmtId="179" formatCode="_ * #,##0_ ;_ * \-#,##0_ ;_ * &quot;-&quot;?_ ;_ @_ 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23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80" fontId="12" fillId="0" borderId="0" applyFill="0" applyBorder="0" applyAlignment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3" borderId="3" applyNumberFormat="0" applyBorder="0" applyAlignment="0" applyProtection="0"/>
    <xf numFmtId="183" fontId="10" fillId="0" borderId="0"/>
    <xf numFmtId="0" fontId="13" fillId="0" borderId="0"/>
    <xf numFmtId="10" fontId="13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22" fillId="0" borderId="0">
      <alignment vertical="center"/>
    </xf>
    <xf numFmtId="0" fontId="11" fillId="0" borderId="0"/>
    <xf numFmtId="0" fontId="11" fillId="0" borderId="0"/>
    <xf numFmtId="0" fontId="14" fillId="0" borderId="0"/>
    <xf numFmtId="0" fontId="14" fillId="0" borderId="0"/>
  </cellStyleXfs>
  <cellXfs count="105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Font="1" applyFill="1" applyBorder="1" applyAlignment="1">
      <alignment horizontal="right"/>
    </xf>
    <xf numFmtId="0" fontId="6" fillId="0" borderId="0" xfId="0" applyFont="1" applyFill="1"/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5" borderId="6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0" fontId="6" fillId="5" borderId="6" xfId="0" quotePrefix="1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7" xfId="0" applyNumberFormat="1" applyFont="1" applyFill="1" applyBorder="1" applyAlignment="1">
      <alignment vertical="center"/>
    </xf>
    <xf numFmtId="0" fontId="6" fillId="5" borderId="0" xfId="0" quotePrefix="1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6" fillId="5" borderId="4" xfId="0" quotePrefix="1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horizontal="right" vertical="center"/>
    </xf>
    <xf numFmtId="178" fontId="6" fillId="0" borderId="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179" fontId="6" fillId="0" borderId="7" xfId="0" applyNumberFormat="1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6" fontId="6" fillId="0" borderId="7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horizontal="right" vertical="center"/>
    </xf>
    <xf numFmtId="178" fontId="6" fillId="0" borderId="6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horizontal="right" vertical="center"/>
    </xf>
    <xf numFmtId="178" fontId="6" fillId="0" borderId="9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0" xfId="0" applyFont="1" applyFill="1" applyAlignment="1">
      <alignment vertical="center"/>
    </xf>
    <xf numFmtId="0" fontId="6" fillId="0" borderId="0" xfId="0" applyFont="1" applyBorder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176" fontId="10" fillId="0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vertical="center"/>
    </xf>
    <xf numFmtId="0" fontId="10" fillId="0" borderId="0" xfId="0" applyFont="1" applyFill="1"/>
    <xf numFmtId="179" fontId="10" fillId="0" borderId="1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178" fontId="10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  <cellStyle name="標準 3" xfId="21"/>
    <cellStyle name="標準 4" xfId="22"/>
    <cellStyle name="標準 5" xfId="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Q137"/>
  <sheetViews>
    <sheetView tabSelected="1" zoomScaleNormal="100" zoomScaleSheetLayoutView="100" workbookViewId="0"/>
  </sheetViews>
  <sheetFormatPr defaultRowHeight="13.5" customHeight="1"/>
  <cols>
    <col min="1" max="1" width="3.625" style="2" customWidth="1"/>
    <col min="2" max="2" width="7.625" style="1" customWidth="1"/>
    <col min="3" max="17" width="7.625" style="2" customWidth="1"/>
    <col min="18" max="18" width="3.75" style="2" customWidth="1"/>
    <col min="19" max="16384" width="9" style="2"/>
  </cols>
  <sheetData>
    <row r="2" spans="2:17" ht="15" customHeight="1">
      <c r="B2" s="80" t="s">
        <v>61</v>
      </c>
      <c r="C2" s="3"/>
      <c r="D2" s="3"/>
      <c r="E2" s="3"/>
      <c r="F2" s="3"/>
      <c r="G2" s="3"/>
      <c r="H2" s="3"/>
      <c r="I2" s="3"/>
      <c r="J2" s="65"/>
      <c r="K2" s="65"/>
      <c r="L2" s="65"/>
      <c r="M2" s="66"/>
      <c r="N2" s="3"/>
      <c r="O2" s="3"/>
      <c r="P2" s="3"/>
      <c r="Q2" s="3"/>
    </row>
    <row r="3" spans="2:17" ht="13.5" customHeight="1">
      <c r="B3" s="3"/>
      <c r="C3" s="3"/>
      <c r="D3" s="3"/>
      <c r="E3" s="3"/>
      <c r="F3" s="3"/>
      <c r="G3" s="3"/>
      <c r="H3" s="3"/>
      <c r="I3" s="3"/>
      <c r="J3" s="65"/>
      <c r="K3" s="65"/>
      <c r="L3" s="65"/>
      <c r="M3" s="67"/>
      <c r="N3" s="3"/>
      <c r="O3" s="3"/>
      <c r="P3" s="3"/>
      <c r="Q3" s="3"/>
    </row>
    <row r="4" spans="2:17" s="8" customFormat="1" ht="13.5" customHeight="1" thickBot="1">
      <c r="B4" s="4" t="s">
        <v>52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 t="s">
        <v>57</v>
      </c>
    </row>
    <row r="5" spans="2:17" s="8" customFormat="1" ht="13.5" customHeight="1" thickTop="1">
      <c r="B5" s="101" t="s">
        <v>1</v>
      </c>
      <c r="C5" s="86" t="s">
        <v>2</v>
      </c>
      <c r="D5" s="83"/>
      <c r="E5" s="87"/>
      <c r="F5" s="86" t="s">
        <v>3</v>
      </c>
      <c r="G5" s="83"/>
      <c r="H5" s="87"/>
      <c r="I5" s="86" t="s">
        <v>4</v>
      </c>
      <c r="J5" s="83"/>
      <c r="K5" s="87"/>
      <c r="L5" s="83" t="s">
        <v>5</v>
      </c>
      <c r="M5" s="83"/>
      <c r="N5" s="83"/>
      <c r="O5" s="86" t="s">
        <v>40</v>
      </c>
      <c r="P5" s="83"/>
      <c r="Q5" s="83"/>
    </row>
    <row r="6" spans="2:17" s="8" customFormat="1" ht="27" customHeight="1">
      <c r="B6" s="100"/>
      <c r="C6" s="10" t="s">
        <v>6</v>
      </c>
      <c r="D6" s="10" t="s">
        <v>7</v>
      </c>
      <c r="E6" s="9" t="s">
        <v>8</v>
      </c>
      <c r="F6" s="10" t="s">
        <v>6</v>
      </c>
      <c r="G6" s="10" t="s">
        <v>7</v>
      </c>
      <c r="H6" s="9" t="s">
        <v>8</v>
      </c>
      <c r="I6" s="10" t="s">
        <v>6</v>
      </c>
      <c r="J6" s="10" t="s">
        <v>7</v>
      </c>
      <c r="K6" s="9" t="s">
        <v>8</v>
      </c>
      <c r="L6" s="10" t="s">
        <v>6</v>
      </c>
      <c r="M6" s="10" t="s">
        <v>7</v>
      </c>
      <c r="N6" s="11" t="s">
        <v>8</v>
      </c>
      <c r="O6" s="10" t="s">
        <v>6</v>
      </c>
      <c r="P6" s="10" t="s">
        <v>7</v>
      </c>
      <c r="Q6" s="11" t="s">
        <v>8</v>
      </c>
    </row>
    <row r="7" spans="2:17" s="8" customFormat="1" ht="13.5" customHeight="1">
      <c r="B7" s="12" t="s">
        <v>9</v>
      </c>
      <c r="C7" s="13">
        <v>137</v>
      </c>
      <c r="D7" s="13">
        <v>21</v>
      </c>
      <c r="E7" s="14">
        <f t="shared" ref="E7:E22" si="0">C7/(C7+D7)*100</f>
        <v>86.70886075949366</v>
      </c>
      <c r="F7" s="13">
        <v>218</v>
      </c>
      <c r="G7" s="13">
        <v>18</v>
      </c>
      <c r="H7" s="14">
        <f t="shared" ref="H7:H22" si="1">F7/(F7+G7)*100</f>
        <v>92.372881355932208</v>
      </c>
      <c r="I7" s="13">
        <v>47</v>
      </c>
      <c r="J7" s="13">
        <v>10</v>
      </c>
      <c r="K7" s="14">
        <f t="shared" ref="K7:K22" si="2">I7/(I7+J7)*100</f>
        <v>82.456140350877192</v>
      </c>
      <c r="L7" s="13">
        <v>0</v>
      </c>
      <c r="M7" s="13">
        <v>0</v>
      </c>
      <c r="N7" s="15" t="s">
        <v>41</v>
      </c>
      <c r="O7" s="13">
        <v>16</v>
      </c>
      <c r="P7" s="13">
        <v>18</v>
      </c>
      <c r="Q7" s="16">
        <f t="shared" ref="Q7:Q22" si="3">O7/(O7+P7)*100</f>
        <v>47.058823529411761</v>
      </c>
    </row>
    <row r="8" spans="2:17" s="8" customFormat="1" ht="13.5" customHeight="1">
      <c r="B8" s="17" t="s">
        <v>42</v>
      </c>
      <c r="C8" s="13">
        <v>197</v>
      </c>
      <c r="D8" s="13">
        <v>40</v>
      </c>
      <c r="E8" s="14">
        <f t="shared" si="0"/>
        <v>83.122362869198312</v>
      </c>
      <c r="F8" s="13">
        <v>159</v>
      </c>
      <c r="G8" s="13">
        <v>19</v>
      </c>
      <c r="H8" s="14">
        <f t="shared" si="1"/>
        <v>89.325842696629209</v>
      </c>
      <c r="I8" s="13">
        <v>23</v>
      </c>
      <c r="J8" s="13">
        <v>4</v>
      </c>
      <c r="K8" s="14">
        <f t="shared" si="2"/>
        <v>85.18518518518519</v>
      </c>
      <c r="L8" s="13">
        <v>17</v>
      </c>
      <c r="M8" s="13">
        <v>0</v>
      </c>
      <c r="N8" s="15">
        <f>L8/(L8+M8)*100</f>
        <v>100</v>
      </c>
      <c r="O8" s="13">
        <v>26</v>
      </c>
      <c r="P8" s="13">
        <v>11</v>
      </c>
      <c r="Q8" s="18">
        <f t="shared" si="3"/>
        <v>70.270270270270274</v>
      </c>
    </row>
    <row r="9" spans="2:17" s="8" customFormat="1" ht="13.5" customHeight="1">
      <c r="B9" s="17">
        <v>10</v>
      </c>
      <c r="C9" s="13">
        <v>81</v>
      </c>
      <c r="D9" s="13">
        <v>15</v>
      </c>
      <c r="E9" s="14">
        <f t="shared" si="0"/>
        <v>84.375</v>
      </c>
      <c r="F9" s="13">
        <v>245</v>
      </c>
      <c r="G9" s="13">
        <v>27</v>
      </c>
      <c r="H9" s="14">
        <f t="shared" si="1"/>
        <v>90.07352941176471</v>
      </c>
      <c r="I9" s="13">
        <v>7</v>
      </c>
      <c r="J9" s="13">
        <v>1</v>
      </c>
      <c r="K9" s="14">
        <f t="shared" si="2"/>
        <v>87.5</v>
      </c>
      <c r="L9" s="13">
        <v>23</v>
      </c>
      <c r="M9" s="13">
        <v>3</v>
      </c>
      <c r="N9" s="15">
        <f>L9/(L9+M9)*100</f>
        <v>88.461538461538453</v>
      </c>
      <c r="O9" s="13">
        <v>8</v>
      </c>
      <c r="P9" s="13">
        <v>6</v>
      </c>
      <c r="Q9" s="18">
        <f t="shared" si="3"/>
        <v>57.142857142857139</v>
      </c>
    </row>
    <row r="10" spans="2:17" s="8" customFormat="1" ht="13.5" customHeight="1">
      <c r="B10" s="17">
        <v>11</v>
      </c>
      <c r="C10" s="13">
        <v>55</v>
      </c>
      <c r="D10" s="13">
        <v>3</v>
      </c>
      <c r="E10" s="14">
        <f t="shared" si="0"/>
        <v>94.827586206896555</v>
      </c>
      <c r="F10" s="13">
        <v>192</v>
      </c>
      <c r="G10" s="13">
        <v>30</v>
      </c>
      <c r="H10" s="14">
        <f t="shared" si="1"/>
        <v>86.486486486486484</v>
      </c>
      <c r="I10" s="13">
        <v>42</v>
      </c>
      <c r="J10" s="13">
        <v>21</v>
      </c>
      <c r="K10" s="14">
        <f t="shared" si="2"/>
        <v>66.666666666666657</v>
      </c>
      <c r="L10" s="13">
        <v>5</v>
      </c>
      <c r="M10" s="13">
        <v>1</v>
      </c>
      <c r="N10" s="15">
        <f>L10/(L10+M10)*100</f>
        <v>83.333333333333343</v>
      </c>
      <c r="O10" s="13">
        <v>22</v>
      </c>
      <c r="P10" s="13">
        <v>16</v>
      </c>
      <c r="Q10" s="18">
        <f t="shared" si="3"/>
        <v>57.894736842105267</v>
      </c>
    </row>
    <row r="11" spans="2:17" s="8" customFormat="1" ht="13.5" customHeight="1">
      <c r="B11" s="17">
        <v>12</v>
      </c>
      <c r="C11" s="13">
        <v>71</v>
      </c>
      <c r="D11" s="13">
        <v>14</v>
      </c>
      <c r="E11" s="14">
        <f t="shared" si="0"/>
        <v>83.529411764705884</v>
      </c>
      <c r="F11" s="13">
        <v>195</v>
      </c>
      <c r="G11" s="13">
        <v>17</v>
      </c>
      <c r="H11" s="14">
        <f t="shared" si="1"/>
        <v>91.981132075471692</v>
      </c>
      <c r="I11" s="13">
        <v>3</v>
      </c>
      <c r="J11" s="13">
        <v>2</v>
      </c>
      <c r="K11" s="14">
        <f t="shared" si="2"/>
        <v>60</v>
      </c>
      <c r="L11" s="13">
        <v>0</v>
      </c>
      <c r="M11" s="13">
        <v>1</v>
      </c>
      <c r="N11" s="19">
        <v>0</v>
      </c>
      <c r="O11" s="13">
        <v>10</v>
      </c>
      <c r="P11" s="13">
        <v>2</v>
      </c>
      <c r="Q11" s="18">
        <f t="shared" si="3"/>
        <v>83.333333333333343</v>
      </c>
    </row>
    <row r="12" spans="2:17" s="8" customFormat="1" ht="13.5" customHeight="1">
      <c r="B12" s="17">
        <v>13</v>
      </c>
      <c r="C12" s="13">
        <v>55</v>
      </c>
      <c r="D12" s="13">
        <v>37</v>
      </c>
      <c r="E12" s="14">
        <f t="shared" si="0"/>
        <v>59.782608695652172</v>
      </c>
      <c r="F12" s="13">
        <v>284</v>
      </c>
      <c r="G12" s="13">
        <v>18</v>
      </c>
      <c r="H12" s="14">
        <f t="shared" si="1"/>
        <v>94.039735099337747</v>
      </c>
      <c r="I12" s="13">
        <v>5</v>
      </c>
      <c r="J12" s="13">
        <v>0</v>
      </c>
      <c r="K12" s="14">
        <f t="shared" si="2"/>
        <v>100</v>
      </c>
      <c r="L12" s="13">
        <v>2</v>
      </c>
      <c r="M12" s="13">
        <v>1</v>
      </c>
      <c r="N12" s="18">
        <f t="shared" ref="N12:N22" si="4">L12/(L12+M12)*100</f>
        <v>66.666666666666657</v>
      </c>
      <c r="O12" s="13">
        <v>22</v>
      </c>
      <c r="P12" s="13">
        <v>7</v>
      </c>
      <c r="Q12" s="18">
        <f t="shared" si="3"/>
        <v>75.862068965517238</v>
      </c>
    </row>
    <row r="13" spans="2:17" s="8" customFormat="1" ht="13.5" customHeight="1">
      <c r="B13" s="17">
        <v>14</v>
      </c>
      <c r="C13" s="13">
        <v>52</v>
      </c>
      <c r="D13" s="13">
        <v>8</v>
      </c>
      <c r="E13" s="20">
        <f>C13/(C13+D13)*100</f>
        <v>86.666666666666671</v>
      </c>
      <c r="F13" s="13">
        <v>200</v>
      </c>
      <c r="G13" s="13">
        <v>12</v>
      </c>
      <c r="H13" s="20">
        <f t="shared" si="1"/>
        <v>94.339622641509436</v>
      </c>
      <c r="I13" s="13">
        <v>4</v>
      </c>
      <c r="J13" s="13">
        <v>0</v>
      </c>
      <c r="K13" s="14">
        <f t="shared" si="2"/>
        <v>100</v>
      </c>
      <c r="L13" s="13">
        <v>16</v>
      </c>
      <c r="M13" s="13">
        <v>2</v>
      </c>
      <c r="N13" s="20">
        <f t="shared" si="4"/>
        <v>88.888888888888886</v>
      </c>
      <c r="O13" s="13">
        <v>60</v>
      </c>
      <c r="P13" s="13">
        <v>31</v>
      </c>
      <c r="Q13" s="18">
        <f>O13/(O13+P13)*100</f>
        <v>65.934065934065927</v>
      </c>
    </row>
    <row r="14" spans="2:17" s="8" customFormat="1" ht="13.5" customHeight="1">
      <c r="B14" s="17">
        <v>15</v>
      </c>
      <c r="C14" s="13">
        <v>38</v>
      </c>
      <c r="D14" s="13">
        <v>6</v>
      </c>
      <c r="E14" s="20">
        <f>C14/(C14+D14)*100</f>
        <v>86.36363636363636</v>
      </c>
      <c r="F14" s="13">
        <v>305</v>
      </c>
      <c r="G14" s="13">
        <v>25</v>
      </c>
      <c r="H14" s="20">
        <f t="shared" si="1"/>
        <v>92.424242424242422</v>
      </c>
      <c r="I14" s="13">
        <v>10</v>
      </c>
      <c r="J14" s="13">
        <v>6</v>
      </c>
      <c r="K14" s="14">
        <f t="shared" si="2"/>
        <v>62.5</v>
      </c>
      <c r="L14" s="13">
        <v>4</v>
      </c>
      <c r="M14" s="13">
        <v>2</v>
      </c>
      <c r="N14" s="20">
        <f t="shared" si="4"/>
        <v>66.666666666666657</v>
      </c>
      <c r="O14" s="13">
        <v>27</v>
      </c>
      <c r="P14" s="13">
        <v>11</v>
      </c>
      <c r="Q14" s="18">
        <f>O14/(O14+P14)*100</f>
        <v>71.05263157894737</v>
      </c>
    </row>
    <row r="15" spans="2:17" s="8" customFormat="1" ht="13.5" customHeight="1">
      <c r="B15" s="17">
        <v>16</v>
      </c>
      <c r="C15" s="13">
        <v>57</v>
      </c>
      <c r="D15" s="13">
        <v>6</v>
      </c>
      <c r="E15" s="20">
        <f t="shared" si="0"/>
        <v>90.476190476190482</v>
      </c>
      <c r="F15" s="13">
        <v>253</v>
      </c>
      <c r="G15" s="13">
        <v>21</v>
      </c>
      <c r="H15" s="20">
        <f t="shared" si="1"/>
        <v>92.335766423357668</v>
      </c>
      <c r="I15" s="13">
        <v>11</v>
      </c>
      <c r="J15" s="13">
        <v>2</v>
      </c>
      <c r="K15" s="14">
        <f t="shared" si="2"/>
        <v>84.615384615384613</v>
      </c>
      <c r="L15" s="13">
        <v>12</v>
      </c>
      <c r="M15" s="13">
        <v>1</v>
      </c>
      <c r="N15" s="20">
        <f t="shared" si="4"/>
        <v>92.307692307692307</v>
      </c>
      <c r="O15" s="13">
        <v>35</v>
      </c>
      <c r="P15" s="13">
        <v>32</v>
      </c>
      <c r="Q15" s="18">
        <f t="shared" si="3"/>
        <v>52.238805970149251</v>
      </c>
    </row>
    <row r="16" spans="2:17" s="8" customFormat="1" ht="13.5" customHeight="1">
      <c r="B16" s="17">
        <v>17</v>
      </c>
      <c r="C16" s="13">
        <v>54</v>
      </c>
      <c r="D16" s="13">
        <v>18</v>
      </c>
      <c r="E16" s="20">
        <f t="shared" si="0"/>
        <v>75</v>
      </c>
      <c r="F16" s="13">
        <v>232</v>
      </c>
      <c r="G16" s="13">
        <v>22</v>
      </c>
      <c r="H16" s="20">
        <f t="shared" si="1"/>
        <v>91.338582677165363</v>
      </c>
      <c r="I16" s="13">
        <v>8</v>
      </c>
      <c r="J16" s="13">
        <v>1</v>
      </c>
      <c r="K16" s="14">
        <f t="shared" si="2"/>
        <v>88.888888888888886</v>
      </c>
      <c r="L16" s="13">
        <v>32</v>
      </c>
      <c r="M16" s="13">
        <v>0</v>
      </c>
      <c r="N16" s="20">
        <f t="shared" si="4"/>
        <v>100</v>
      </c>
      <c r="O16" s="13">
        <v>84</v>
      </c>
      <c r="P16" s="13">
        <v>65</v>
      </c>
      <c r="Q16" s="18">
        <f t="shared" si="3"/>
        <v>56.375838926174495</v>
      </c>
    </row>
    <row r="17" spans="2:17" s="8" customFormat="1" ht="13.5" customHeight="1">
      <c r="B17" s="17">
        <v>18</v>
      </c>
      <c r="C17" s="13">
        <v>59</v>
      </c>
      <c r="D17" s="13">
        <v>8</v>
      </c>
      <c r="E17" s="20">
        <f t="shared" si="0"/>
        <v>88.059701492537314</v>
      </c>
      <c r="F17" s="13">
        <v>236</v>
      </c>
      <c r="G17" s="13">
        <v>10</v>
      </c>
      <c r="H17" s="20">
        <f t="shared" si="1"/>
        <v>95.934959349593498</v>
      </c>
      <c r="I17" s="13">
        <v>4</v>
      </c>
      <c r="J17" s="13">
        <v>0</v>
      </c>
      <c r="K17" s="14">
        <f t="shared" si="2"/>
        <v>100</v>
      </c>
      <c r="L17" s="13">
        <v>12</v>
      </c>
      <c r="M17" s="13">
        <v>2</v>
      </c>
      <c r="N17" s="20">
        <f t="shared" si="4"/>
        <v>85.714285714285708</v>
      </c>
      <c r="O17" s="13">
        <v>98</v>
      </c>
      <c r="P17" s="13">
        <v>41</v>
      </c>
      <c r="Q17" s="18">
        <f t="shared" si="3"/>
        <v>70.503597122302153</v>
      </c>
    </row>
    <row r="18" spans="2:17" s="8" customFormat="1" ht="13.5" customHeight="1">
      <c r="B18" s="21">
        <v>19</v>
      </c>
      <c r="C18" s="13">
        <v>93</v>
      </c>
      <c r="D18" s="22">
        <v>9</v>
      </c>
      <c r="E18" s="20">
        <f t="shared" si="0"/>
        <v>91.17647058823529</v>
      </c>
      <c r="F18" s="13">
        <v>170</v>
      </c>
      <c r="G18" s="22">
        <v>6</v>
      </c>
      <c r="H18" s="20">
        <f t="shared" si="1"/>
        <v>96.590909090909093</v>
      </c>
      <c r="I18" s="22">
        <v>11</v>
      </c>
      <c r="J18" s="13">
        <v>2</v>
      </c>
      <c r="K18" s="14">
        <f t="shared" si="2"/>
        <v>84.615384615384613</v>
      </c>
      <c r="L18" s="22">
        <v>61</v>
      </c>
      <c r="M18" s="13">
        <v>7</v>
      </c>
      <c r="N18" s="15">
        <f t="shared" si="4"/>
        <v>89.705882352941174</v>
      </c>
      <c r="O18" s="13">
        <v>70</v>
      </c>
      <c r="P18" s="22">
        <v>30</v>
      </c>
      <c r="Q18" s="18">
        <f t="shared" si="3"/>
        <v>70</v>
      </c>
    </row>
    <row r="19" spans="2:17" s="8" customFormat="1" ht="13.5" customHeight="1">
      <c r="B19" s="17">
        <v>20</v>
      </c>
      <c r="C19" s="13">
        <v>68</v>
      </c>
      <c r="D19" s="13">
        <v>3</v>
      </c>
      <c r="E19" s="20">
        <f t="shared" si="0"/>
        <v>95.774647887323937</v>
      </c>
      <c r="F19" s="13">
        <v>162</v>
      </c>
      <c r="G19" s="13">
        <v>7</v>
      </c>
      <c r="H19" s="20">
        <f t="shared" si="1"/>
        <v>95.857988165680467</v>
      </c>
      <c r="I19" s="13">
        <v>3</v>
      </c>
      <c r="J19" s="13">
        <v>3</v>
      </c>
      <c r="K19" s="14">
        <f t="shared" si="2"/>
        <v>50</v>
      </c>
      <c r="L19" s="13">
        <v>65</v>
      </c>
      <c r="M19" s="13">
        <v>13</v>
      </c>
      <c r="N19" s="15">
        <f t="shared" si="4"/>
        <v>83.333333333333343</v>
      </c>
      <c r="O19" s="13">
        <v>32</v>
      </c>
      <c r="P19" s="13">
        <v>21</v>
      </c>
      <c r="Q19" s="18">
        <f t="shared" si="3"/>
        <v>60.377358490566039</v>
      </c>
    </row>
    <row r="20" spans="2:17" s="8" customFormat="1" ht="13.5" customHeight="1">
      <c r="B20" s="17">
        <v>21</v>
      </c>
      <c r="C20" s="23">
        <v>40</v>
      </c>
      <c r="D20" s="23">
        <v>7</v>
      </c>
      <c r="E20" s="20">
        <f t="shared" si="0"/>
        <v>85.106382978723403</v>
      </c>
      <c r="F20" s="23">
        <v>261</v>
      </c>
      <c r="G20" s="23">
        <v>42</v>
      </c>
      <c r="H20" s="20">
        <f t="shared" si="1"/>
        <v>86.138613861386133</v>
      </c>
      <c r="I20" s="23">
        <v>4</v>
      </c>
      <c r="J20" s="23">
        <v>0</v>
      </c>
      <c r="K20" s="14">
        <f t="shared" si="2"/>
        <v>100</v>
      </c>
      <c r="L20" s="23">
        <v>48</v>
      </c>
      <c r="M20" s="23">
        <v>5</v>
      </c>
      <c r="N20" s="15">
        <f t="shared" si="4"/>
        <v>90.566037735849065</v>
      </c>
      <c r="O20" s="23">
        <v>14</v>
      </c>
      <c r="P20" s="23">
        <v>118</v>
      </c>
      <c r="Q20" s="18">
        <f t="shared" si="3"/>
        <v>10.606060606060606</v>
      </c>
    </row>
    <row r="21" spans="2:17" s="8" customFormat="1" ht="13.5" customHeight="1">
      <c r="B21" s="17">
        <v>22</v>
      </c>
      <c r="C21" s="23">
        <v>67</v>
      </c>
      <c r="D21" s="23">
        <v>6</v>
      </c>
      <c r="E21" s="20">
        <f t="shared" si="0"/>
        <v>91.780821917808225</v>
      </c>
      <c r="F21" s="23">
        <v>218</v>
      </c>
      <c r="G21" s="23">
        <v>19</v>
      </c>
      <c r="H21" s="20">
        <f t="shared" si="1"/>
        <v>91.983122362869196</v>
      </c>
      <c r="I21" s="23">
        <v>15</v>
      </c>
      <c r="J21" s="23">
        <v>0</v>
      </c>
      <c r="K21" s="14">
        <f t="shared" si="2"/>
        <v>100</v>
      </c>
      <c r="L21" s="23">
        <v>46</v>
      </c>
      <c r="M21" s="23">
        <v>3</v>
      </c>
      <c r="N21" s="15">
        <f t="shared" si="4"/>
        <v>93.877551020408163</v>
      </c>
      <c r="O21" s="23">
        <v>20</v>
      </c>
      <c r="P21" s="23">
        <v>18</v>
      </c>
      <c r="Q21" s="18">
        <f t="shared" si="3"/>
        <v>52.631578947368418</v>
      </c>
    </row>
    <row r="22" spans="2:17" s="8" customFormat="1" ht="13.5" customHeight="1">
      <c r="B22" s="17">
        <v>23</v>
      </c>
      <c r="C22" s="23">
        <v>39</v>
      </c>
      <c r="D22" s="23">
        <v>5</v>
      </c>
      <c r="E22" s="20">
        <f t="shared" si="0"/>
        <v>88.63636363636364</v>
      </c>
      <c r="F22" s="23">
        <v>209</v>
      </c>
      <c r="G22" s="23">
        <v>12</v>
      </c>
      <c r="H22" s="20">
        <f t="shared" si="1"/>
        <v>94.570135746606326</v>
      </c>
      <c r="I22" s="23">
        <v>21</v>
      </c>
      <c r="J22" s="23">
        <v>0</v>
      </c>
      <c r="K22" s="14">
        <f t="shared" si="2"/>
        <v>100</v>
      </c>
      <c r="L22" s="23">
        <v>16</v>
      </c>
      <c r="M22" s="23">
        <v>3</v>
      </c>
      <c r="N22" s="15">
        <f t="shared" si="4"/>
        <v>84.210526315789465</v>
      </c>
      <c r="O22" s="23">
        <v>47</v>
      </c>
      <c r="P22" s="23">
        <v>11</v>
      </c>
      <c r="Q22" s="18">
        <f t="shared" si="3"/>
        <v>81.034482758620683</v>
      </c>
    </row>
    <row r="23" spans="2:17" s="25" customFormat="1" ht="13.5" customHeight="1">
      <c r="B23" s="17">
        <v>24</v>
      </c>
      <c r="C23" s="23">
        <v>69</v>
      </c>
      <c r="D23" s="23">
        <v>8</v>
      </c>
      <c r="E23" s="20">
        <v>89.610389610389603</v>
      </c>
      <c r="F23" s="23">
        <v>195</v>
      </c>
      <c r="G23" s="23">
        <v>14</v>
      </c>
      <c r="H23" s="20">
        <v>93.301435406698559</v>
      </c>
      <c r="I23" s="23">
        <v>10</v>
      </c>
      <c r="J23" s="23">
        <v>0</v>
      </c>
      <c r="K23" s="14">
        <v>100</v>
      </c>
      <c r="L23" s="23">
        <v>52</v>
      </c>
      <c r="M23" s="23">
        <v>10</v>
      </c>
      <c r="N23" s="15">
        <v>83.870967741935488</v>
      </c>
      <c r="O23" s="23">
        <v>22</v>
      </c>
      <c r="P23" s="23">
        <v>15</v>
      </c>
      <c r="Q23" s="18">
        <v>59.45945945945946</v>
      </c>
    </row>
    <row r="24" spans="2:17" s="25" customFormat="1" ht="13.5" customHeight="1">
      <c r="B24" s="17">
        <v>25</v>
      </c>
      <c r="C24" s="23">
        <v>46</v>
      </c>
      <c r="D24" s="23">
        <v>91</v>
      </c>
      <c r="E24" s="20">
        <v>33.576642335766422</v>
      </c>
      <c r="F24" s="23">
        <v>172</v>
      </c>
      <c r="G24" s="23">
        <v>42</v>
      </c>
      <c r="H24" s="20">
        <v>80.373831775700936</v>
      </c>
      <c r="I24" s="23">
        <v>11</v>
      </c>
      <c r="J24" s="23">
        <v>0</v>
      </c>
      <c r="K24" s="14">
        <v>100</v>
      </c>
      <c r="L24" s="23">
        <v>61</v>
      </c>
      <c r="M24" s="23">
        <v>6</v>
      </c>
      <c r="N24" s="15">
        <v>91.044776119402982</v>
      </c>
      <c r="O24" s="23">
        <v>7</v>
      </c>
      <c r="P24" s="23">
        <v>1</v>
      </c>
      <c r="Q24" s="18">
        <v>87.5</v>
      </c>
    </row>
    <row r="25" spans="2:17" s="71" customFormat="1" ht="13.5" customHeight="1">
      <c r="B25" s="17">
        <v>26</v>
      </c>
      <c r="C25" s="68">
        <v>34</v>
      </c>
      <c r="D25" s="68">
        <v>4</v>
      </c>
      <c r="E25" s="69">
        <v>89.473684210526315</v>
      </c>
      <c r="F25" s="68">
        <v>139</v>
      </c>
      <c r="G25" s="68">
        <v>12</v>
      </c>
      <c r="H25" s="69">
        <v>92.05298013245033</v>
      </c>
      <c r="I25" s="68">
        <v>7</v>
      </c>
      <c r="J25" s="68">
        <v>0</v>
      </c>
      <c r="K25" s="69">
        <v>100</v>
      </c>
      <c r="L25" s="68">
        <v>29</v>
      </c>
      <c r="M25" s="68">
        <v>11</v>
      </c>
      <c r="N25" s="70">
        <v>72.5</v>
      </c>
      <c r="O25" s="68">
        <v>10</v>
      </c>
      <c r="P25" s="68">
        <v>16</v>
      </c>
      <c r="Q25" s="70">
        <v>38.461538461538467</v>
      </c>
    </row>
    <row r="26" spans="2:17" s="8" customFormat="1" ht="13.5" customHeight="1">
      <c r="B26" s="26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</row>
    <row r="27" spans="2:17" s="8" customFormat="1" ht="13.5" customHeight="1" thickBot="1">
      <c r="B27" s="30" t="s">
        <v>53</v>
      </c>
      <c r="C27" s="30"/>
      <c r="D27" s="30"/>
      <c r="E27" s="30"/>
      <c r="F27" s="30"/>
      <c r="G27" s="30"/>
      <c r="H27" s="30"/>
      <c r="I27" s="31"/>
      <c r="J27" s="31"/>
      <c r="K27" s="31"/>
      <c r="L27" s="32"/>
      <c r="M27" s="33"/>
      <c r="N27" s="33" t="s">
        <v>57</v>
      </c>
      <c r="O27" s="34"/>
      <c r="P27" s="34"/>
      <c r="Q27" s="15"/>
    </row>
    <row r="28" spans="2:17" s="8" customFormat="1" ht="13.5" customHeight="1" thickTop="1">
      <c r="B28" s="101" t="s">
        <v>1</v>
      </c>
      <c r="C28" s="86" t="s">
        <v>10</v>
      </c>
      <c r="D28" s="83"/>
      <c r="E28" s="87"/>
      <c r="F28" s="86" t="s">
        <v>11</v>
      </c>
      <c r="G28" s="83"/>
      <c r="H28" s="87"/>
      <c r="I28" s="102" t="s">
        <v>12</v>
      </c>
      <c r="J28" s="94"/>
      <c r="K28" s="100"/>
      <c r="L28" s="84" t="s">
        <v>13</v>
      </c>
      <c r="M28" s="85"/>
      <c r="N28" s="85"/>
      <c r="O28" s="34"/>
      <c r="P28" s="34"/>
      <c r="Q28" s="15"/>
    </row>
    <row r="29" spans="2:17" s="8" customFormat="1" ht="13.5" customHeight="1">
      <c r="B29" s="100"/>
      <c r="C29" s="35" t="s">
        <v>6</v>
      </c>
      <c r="D29" s="35" t="s">
        <v>7</v>
      </c>
      <c r="E29" s="9" t="s">
        <v>8</v>
      </c>
      <c r="F29" s="35" t="s">
        <v>6</v>
      </c>
      <c r="G29" s="35" t="s">
        <v>7</v>
      </c>
      <c r="H29" s="9" t="s">
        <v>8</v>
      </c>
      <c r="I29" s="10" t="s">
        <v>6</v>
      </c>
      <c r="J29" s="10" t="s">
        <v>7</v>
      </c>
      <c r="K29" s="9" t="s">
        <v>8</v>
      </c>
      <c r="L29" s="10" t="s">
        <v>6</v>
      </c>
      <c r="M29" s="10" t="s">
        <v>7</v>
      </c>
      <c r="N29" s="11" t="s">
        <v>8</v>
      </c>
      <c r="O29" s="34"/>
      <c r="P29" s="34"/>
      <c r="Q29" s="15"/>
    </row>
    <row r="30" spans="2:17" s="8" customFormat="1" ht="13.5" customHeight="1">
      <c r="B30" s="12" t="s">
        <v>14</v>
      </c>
      <c r="C30" s="13">
        <v>12</v>
      </c>
      <c r="D30" s="13">
        <v>15</v>
      </c>
      <c r="E30" s="14">
        <v>44.444444444444443</v>
      </c>
      <c r="F30" s="36">
        <v>224</v>
      </c>
      <c r="G30" s="36">
        <v>188</v>
      </c>
      <c r="H30" s="14">
        <v>54.368932038834949</v>
      </c>
      <c r="I30" s="37" t="s">
        <v>43</v>
      </c>
      <c r="J30" s="37" t="s">
        <v>43</v>
      </c>
      <c r="K30" s="38" t="s">
        <v>43</v>
      </c>
      <c r="L30" s="37">
        <v>7</v>
      </c>
      <c r="M30" s="37">
        <v>12</v>
      </c>
      <c r="N30" s="15">
        <v>36.84210526315789</v>
      </c>
      <c r="O30" s="34"/>
      <c r="P30" s="34"/>
      <c r="Q30" s="15"/>
    </row>
    <row r="31" spans="2:17" s="8" customFormat="1" ht="13.5" customHeight="1">
      <c r="B31" s="17" t="s">
        <v>42</v>
      </c>
      <c r="C31" s="13">
        <v>18</v>
      </c>
      <c r="D31" s="13">
        <v>30</v>
      </c>
      <c r="E31" s="14">
        <v>37.5</v>
      </c>
      <c r="F31" s="36">
        <v>276</v>
      </c>
      <c r="G31" s="36">
        <v>199</v>
      </c>
      <c r="H31" s="14">
        <v>58.10526315789474</v>
      </c>
      <c r="I31" s="37" t="s">
        <v>43</v>
      </c>
      <c r="J31" s="37" t="s">
        <v>43</v>
      </c>
      <c r="K31" s="38" t="s">
        <v>43</v>
      </c>
      <c r="L31" s="13">
        <v>3</v>
      </c>
      <c r="M31" s="37">
        <v>11</v>
      </c>
      <c r="N31" s="15">
        <v>21.428571428571427</v>
      </c>
      <c r="O31" s="34"/>
      <c r="P31" s="34"/>
      <c r="Q31" s="15"/>
    </row>
    <row r="32" spans="2:17" s="8" customFormat="1" ht="13.5" customHeight="1">
      <c r="B32" s="17">
        <v>10</v>
      </c>
      <c r="C32" s="13">
        <v>19</v>
      </c>
      <c r="D32" s="13">
        <v>29</v>
      </c>
      <c r="E32" s="14">
        <v>39.583333333333329</v>
      </c>
      <c r="F32" s="36">
        <v>179</v>
      </c>
      <c r="G32" s="36">
        <v>136</v>
      </c>
      <c r="H32" s="14">
        <v>56.825396825396822</v>
      </c>
      <c r="I32" s="37" t="s">
        <v>43</v>
      </c>
      <c r="J32" s="37" t="s">
        <v>43</v>
      </c>
      <c r="K32" s="38" t="s">
        <v>43</v>
      </c>
      <c r="L32" s="13">
        <v>3</v>
      </c>
      <c r="M32" s="13">
        <v>11</v>
      </c>
      <c r="N32" s="15">
        <v>21.428571428571427</v>
      </c>
      <c r="O32" s="34"/>
      <c r="P32" s="34"/>
      <c r="Q32" s="15"/>
    </row>
    <row r="33" spans="2:17" s="8" customFormat="1" ht="13.5" customHeight="1">
      <c r="B33" s="17">
        <v>11</v>
      </c>
      <c r="C33" s="13">
        <v>14</v>
      </c>
      <c r="D33" s="13">
        <v>20</v>
      </c>
      <c r="E33" s="14">
        <v>41.17647058823529</v>
      </c>
      <c r="F33" s="36">
        <v>156</v>
      </c>
      <c r="G33" s="36">
        <v>112</v>
      </c>
      <c r="H33" s="14">
        <v>58.208955223880601</v>
      </c>
      <c r="I33" s="37" t="s">
        <v>43</v>
      </c>
      <c r="J33" s="37" t="s">
        <v>43</v>
      </c>
      <c r="K33" s="38" t="s">
        <v>43</v>
      </c>
      <c r="L33" s="13">
        <v>7</v>
      </c>
      <c r="M33" s="13">
        <v>7</v>
      </c>
      <c r="N33" s="15">
        <v>50</v>
      </c>
      <c r="O33" s="34"/>
      <c r="P33" s="34"/>
      <c r="Q33" s="15"/>
    </row>
    <row r="34" spans="2:17" s="8" customFormat="1" ht="13.5" customHeight="1">
      <c r="B34" s="17">
        <v>12</v>
      </c>
      <c r="C34" s="13">
        <v>16</v>
      </c>
      <c r="D34" s="13">
        <v>28</v>
      </c>
      <c r="E34" s="14">
        <v>36.363636363636367</v>
      </c>
      <c r="F34" s="36">
        <v>199</v>
      </c>
      <c r="G34" s="36">
        <v>141</v>
      </c>
      <c r="H34" s="14">
        <v>58.529411764705884</v>
      </c>
      <c r="I34" s="37" t="s">
        <v>43</v>
      </c>
      <c r="J34" s="37" t="s">
        <v>43</v>
      </c>
      <c r="K34" s="38" t="s">
        <v>43</v>
      </c>
      <c r="L34" s="37">
        <v>14</v>
      </c>
      <c r="M34" s="13">
        <v>19</v>
      </c>
      <c r="N34" s="15">
        <v>42.424242424242422</v>
      </c>
      <c r="O34" s="34"/>
      <c r="P34" s="34"/>
      <c r="Q34" s="15"/>
    </row>
    <row r="35" spans="2:17" s="8" customFormat="1" ht="13.5" customHeight="1">
      <c r="B35" s="17">
        <v>13</v>
      </c>
      <c r="C35" s="13">
        <v>7</v>
      </c>
      <c r="D35" s="13">
        <v>30</v>
      </c>
      <c r="E35" s="14">
        <v>18.918918918918919</v>
      </c>
      <c r="F35" s="36">
        <v>119</v>
      </c>
      <c r="G35" s="36">
        <v>102</v>
      </c>
      <c r="H35" s="14">
        <v>53.846153846153847</v>
      </c>
      <c r="I35" s="13">
        <v>11</v>
      </c>
      <c r="J35" s="13">
        <v>17</v>
      </c>
      <c r="K35" s="14">
        <v>39.285714285714285</v>
      </c>
      <c r="L35" s="37">
        <v>12</v>
      </c>
      <c r="M35" s="13">
        <v>25</v>
      </c>
      <c r="N35" s="18">
        <v>32.432432432432435</v>
      </c>
      <c r="O35" s="34"/>
      <c r="P35" s="34"/>
      <c r="Q35" s="15"/>
    </row>
    <row r="36" spans="2:17" s="8" customFormat="1" ht="13.5" customHeight="1">
      <c r="B36" s="17">
        <v>14</v>
      </c>
      <c r="C36" s="13">
        <v>11</v>
      </c>
      <c r="D36" s="13">
        <v>33</v>
      </c>
      <c r="E36" s="20">
        <v>25</v>
      </c>
      <c r="F36" s="36">
        <v>217</v>
      </c>
      <c r="G36" s="36">
        <v>136</v>
      </c>
      <c r="H36" s="14">
        <v>61.473087818696882</v>
      </c>
      <c r="I36" s="13">
        <v>30</v>
      </c>
      <c r="J36" s="13">
        <v>16</v>
      </c>
      <c r="K36" s="20">
        <v>65.217391304347828</v>
      </c>
      <c r="L36" s="37">
        <v>10</v>
      </c>
      <c r="M36" s="13">
        <v>29</v>
      </c>
      <c r="N36" s="18">
        <v>25.641025641025639</v>
      </c>
      <c r="O36" s="34"/>
      <c r="P36" s="34"/>
      <c r="Q36" s="15"/>
    </row>
    <row r="37" spans="2:17" s="8" customFormat="1" ht="13.5" customHeight="1">
      <c r="B37" s="17">
        <v>15</v>
      </c>
      <c r="C37" s="13">
        <v>16</v>
      </c>
      <c r="D37" s="13">
        <v>17</v>
      </c>
      <c r="E37" s="20">
        <v>48.484848484848484</v>
      </c>
      <c r="F37" s="36">
        <v>128</v>
      </c>
      <c r="G37" s="36">
        <v>71</v>
      </c>
      <c r="H37" s="14">
        <v>64.321608040200999</v>
      </c>
      <c r="I37" s="13">
        <v>0</v>
      </c>
      <c r="J37" s="13">
        <v>0</v>
      </c>
      <c r="K37" s="38" t="s">
        <v>43</v>
      </c>
      <c r="L37" s="37">
        <v>6</v>
      </c>
      <c r="M37" s="13">
        <v>24</v>
      </c>
      <c r="N37" s="18">
        <v>20</v>
      </c>
      <c r="O37" s="22"/>
      <c r="P37" s="22"/>
      <c r="Q37" s="15"/>
    </row>
    <row r="38" spans="2:17" s="8" customFormat="1" ht="13.5" customHeight="1">
      <c r="B38" s="17">
        <v>16</v>
      </c>
      <c r="C38" s="13">
        <v>15</v>
      </c>
      <c r="D38" s="13">
        <v>46</v>
      </c>
      <c r="E38" s="20">
        <v>24.590163934426229</v>
      </c>
      <c r="F38" s="36">
        <v>176</v>
      </c>
      <c r="G38" s="36">
        <v>313</v>
      </c>
      <c r="H38" s="14">
        <v>35.991820040899796</v>
      </c>
      <c r="I38" s="13">
        <v>2</v>
      </c>
      <c r="J38" s="13">
        <v>1</v>
      </c>
      <c r="K38" s="20">
        <v>66.666666666666657</v>
      </c>
      <c r="L38" s="37">
        <v>2</v>
      </c>
      <c r="M38" s="13">
        <v>18</v>
      </c>
      <c r="N38" s="18">
        <v>10</v>
      </c>
      <c r="O38" s="39"/>
      <c r="P38" s="39"/>
      <c r="Q38" s="15"/>
    </row>
    <row r="39" spans="2:17" s="8" customFormat="1" ht="13.5" customHeight="1">
      <c r="B39" s="17">
        <v>17</v>
      </c>
      <c r="C39" s="13">
        <v>5</v>
      </c>
      <c r="D39" s="13">
        <v>31</v>
      </c>
      <c r="E39" s="20">
        <v>13.888888888888889</v>
      </c>
      <c r="F39" s="36">
        <v>130</v>
      </c>
      <c r="G39" s="36">
        <v>64</v>
      </c>
      <c r="H39" s="14">
        <v>67.010309278350505</v>
      </c>
      <c r="I39" s="13">
        <v>28</v>
      </c>
      <c r="J39" s="13">
        <v>104</v>
      </c>
      <c r="K39" s="20">
        <v>21.212121212121211</v>
      </c>
      <c r="L39" s="37">
        <v>11</v>
      </c>
      <c r="M39" s="13">
        <v>22</v>
      </c>
      <c r="N39" s="18">
        <v>33.333333333333329</v>
      </c>
      <c r="O39" s="39"/>
      <c r="P39" s="39"/>
      <c r="Q39" s="15"/>
    </row>
    <row r="40" spans="2:17" s="8" customFormat="1" ht="13.5" customHeight="1">
      <c r="B40" s="17">
        <v>18</v>
      </c>
      <c r="C40" s="13">
        <v>2</v>
      </c>
      <c r="D40" s="13">
        <v>16</v>
      </c>
      <c r="E40" s="20">
        <v>11.111111111111111</v>
      </c>
      <c r="F40" s="36">
        <v>129</v>
      </c>
      <c r="G40" s="36">
        <v>67</v>
      </c>
      <c r="H40" s="14">
        <v>65.816326530612244</v>
      </c>
      <c r="I40" s="13">
        <v>164</v>
      </c>
      <c r="J40" s="13">
        <v>158</v>
      </c>
      <c r="K40" s="20">
        <v>50.931677018633536</v>
      </c>
      <c r="L40" s="37">
        <v>12</v>
      </c>
      <c r="M40" s="13">
        <v>26</v>
      </c>
      <c r="N40" s="18">
        <v>31.578947368421051</v>
      </c>
      <c r="O40" s="39"/>
      <c r="P40" s="39"/>
      <c r="Q40" s="15"/>
    </row>
    <row r="41" spans="2:17" s="8" customFormat="1" ht="13.5" customHeight="1">
      <c r="B41" s="21">
        <v>19</v>
      </c>
      <c r="C41" s="13">
        <v>2</v>
      </c>
      <c r="D41" s="22">
        <v>14</v>
      </c>
      <c r="E41" s="20">
        <v>12.5</v>
      </c>
      <c r="F41" s="36">
        <v>82</v>
      </c>
      <c r="G41" s="36">
        <v>112</v>
      </c>
      <c r="H41" s="14">
        <v>42.268041237113401</v>
      </c>
      <c r="I41" s="13">
        <v>116</v>
      </c>
      <c r="J41" s="22">
        <v>207</v>
      </c>
      <c r="K41" s="20">
        <v>35.913312693498447</v>
      </c>
      <c r="L41" s="34">
        <v>1</v>
      </c>
      <c r="M41" s="13">
        <v>19</v>
      </c>
      <c r="N41" s="15">
        <v>5</v>
      </c>
      <c r="O41" s="22"/>
      <c r="P41" s="22"/>
      <c r="Q41" s="15"/>
    </row>
    <row r="42" spans="2:17" s="8" customFormat="1" ht="13.5" customHeight="1">
      <c r="B42" s="17">
        <v>20</v>
      </c>
      <c r="C42" s="13">
        <v>4</v>
      </c>
      <c r="D42" s="13">
        <v>25</v>
      </c>
      <c r="E42" s="20">
        <v>13.793103448275861</v>
      </c>
      <c r="F42" s="36">
        <v>75</v>
      </c>
      <c r="G42" s="36">
        <v>46</v>
      </c>
      <c r="H42" s="14">
        <v>61.983471074380169</v>
      </c>
      <c r="I42" s="13">
        <v>206</v>
      </c>
      <c r="J42" s="13">
        <v>78</v>
      </c>
      <c r="K42" s="20">
        <v>72.535211267605632</v>
      </c>
      <c r="L42" s="37">
        <v>7</v>
      </c>
      <c r="M42" s="13">
        <v>21</v>
      </c>
      <c r="N42" s="18">
        <v>25</v>
      </c>
      <c r="O42" s="34"/>
      <c r="P42" s="34"/>
      <c r="Q42" s="15"/>
    </row>
    <row r="43" spans="2:17" s="8" customFormat="1" ht="13.5" customHeight="1">
      <c r="B43" s="17">
        <v>21</v>
      </c>
      <c r="C43" s="23">
        <v>2</v>
      </c>
      <c r="D43" s="23">
        <v>11</v>
      </c>
      <c r="E43" s="20">
        <v>15.384615384615385</v>
      </c>
      <c r="F43" s="40">
        <v>46</v>
      </c>
      <c r="G43" s="36">
        <v>6</v>
      </c>
      <c r="H43" s="14">
        <v>88.461538461538453</v>
      </c>
      <c r="I43" s="23">
        <v>50</v>
      </c>
      <c r="J43" s="23">
        <v>82</v>
      </c>
      <c r="K43" s="20">
        <v>37.878787878787875</v>
      </c>
      <c r="L43" s="23">
        <v>2</v>
      </c>
      <c r="M43" s="23">
        <v>8</v>
      </c>
      <c r="N43" s="18">
        <v>20</v>
      </c>
      <c r="O43" s="34"/>
      <c r="P43" s="34"/>
      <c r="Q43" s="15"/>
    </row>
    <row r="44" spans="2:17" s="8" customFormat="1" ht="13.5" customHeight="1">
      <c r="B44" s="17">
        <v>22</v>
      </c>
      <c r="C44" s="23">
        <v>3</v>
      </c>
      <c r="D44" s="23">
        <v>21</v>
      </c>
      <c r="E44" s="20">
        <v>12.5</v>
      </c>
      <c r="F44" s="23">
        <v>34</v>
      </c>
      <c r="G44" s="23">
        <v>28</v>
      </c>
      <c r="H44" s="20">
        <v>54.838709677419352</v>
      </c>
      <c r="I44" s="36">
        <v>23</v>
      </c>
      <c r="J44" s="40">
        <v>63</v>
      </c>
      <c r="K44" s="20">
        <v>26.744186046511626</v>
      </c>
      <c r="L44" s="23">
        <v>3</v>
      </c>
      <c r="M44" s="23">
        <v>13</v>
      </c>
      <c r="N44" s="18">
        <v>18.75</v>
      </c>
      <c r="O44" s="34"/>
      <c r="P44" s="34"/>
      <c r="Q44" s="15"/>
    </row>
    <row r="45" spans="2:17" s="8" customFormat="1" ht="13.5" customHeight="1">
      <c r="B45" s="17">
        <v>23</v>
      </c>
      <c r="C45" s="23">
        <v>4</v>
      </c>
      <c r="D45" s="23">
        <v>33</v>
      </c>
      <c r="E45" s="20">
        <v>10.810810810810811</v>
      </c>
      <c r="F45" s="40">
        <v>42</v>
      </c>
      <c r="G45" s="40">
        <v>14</v>
      </c>
      <c r="H45" s="20">
        <v>75</v>
      </c>
      <c r="I45" s="23">
        <v>11</v>
      </c>
      <c r="J45" s="23">
        <v>73</v>
      </c>
      <c r="K45" s="20">
        <v>13.095238095238097</v>
      </c>
      <c r="L45" s="23">
        <v>5</v>
      </c>
      <c r="M45" s="23">
        <v>8</v>
      </c>
      <c r="N45" s="18">
        <v>38.461538461538467</v>
      </c>
      <c r="O45" s="34"/>
      <c r="P45" s="34"/>
      <c r="Q45" s="15"/>
    </row>
    <row r="46" spans="2:17" s="8" customFormat="1" ht="13.5" customHeight="1">
      <c r="B46" s="17">
        <v>24</v>
      </c>
      <c r="C46" s="23">
        <v>12</v>
      </c>
      <c r="D46" s="23">
        <v>28</v>
      </c>
      <c r="E46" s="20">
        <v>30</v>
      </c>
      <c r="F46" s="40">
        <v>22</v>
      </c>
      <c r="G46" s="40">
        <v>21</v>
      </c>
      <c r="H46" s="20">
        <v>51.162790697674424</v>
      </c>
      <c r="I46" s="23">
        <v>25</v>
      </c>
      <c r="J46" s="23">
        <v>25</v>
      </c>
      <c r="K46" s="20">
        <v>50</v>
      </c>
      <c r="L46" s="23">
        <v>4</v>
      </c>
      <c r="M46" s="23">
        <v>13</v>
      </c>
      <c r="N46" s="18">
        <v>23.52941176470588</v>
      </c>
      <c r="O46" s="34"/>
      <c r="P46" s="34"/>
      <c r="Q46" s="15"/>
    </row>
    <row r="47" spans="2:17" s="8" customFormat="1" ht="13.5" customHeight="1">
      <c r="B47" s="17">
        <v>25</v>
      </c>
      <c r="C47" s="23">
        <v>7</v>
      </c>
      <c r="D47" s="23">
        <v>15</v>
      </c>
      <c r="E47" s="20">
        <v>31.818181818181817</v>
      </c>
      <c r="F47" s="40">
        <v>35</v>
      </c>
      <c r="G47" s="40">
        <v>21</v>
      </c>
      <c r="H47" s="20">
        <v>62.5</v>
      </c>
      <c r="I47" s="23">
        <v>15</v>
      </c>
      <c r="J47" s="23">
        <v>37</v>
      </c>
      <c r="K47" s="20">
        <v>28.846153846153843</v>
      </c>
      <c r="L47" s="23">
        <v>8</v>
      </c>
      <c r="M47" s="23">
        <v>16</v>
      </c>
      <c r="N47" s="18">
        <v>33.333333333333329</v>
      </c>
      <c r="O47" s="34"/>
      <c r="P47" s="34"/>
      <c r="Q47" s="15"/>
    </row>
    <row r="48" spans="2:17" s="71" customFormat="1" ht="13.5" customHeight="1">
      <c r="B48" s="24">
        <v>26</v>
      </c>
      <c r="C48" s="68">
        <v>10</v>
      </c>
      <c r="D48" s="68">
        <v>25</v>
      </c>
      <c r="E48" s="69">
        <v>28.571428571428569</v>
      </c>
      <c r="F48" s="72">
        <v>57</v>
      </c>
      <c r="G48" s="72">
        <v>14</v>
      </c>
      <c r="H48" s="69">
        <v>80.281690140845072</v>
      </c>
      <c r="I48" s="68">
        <v>22</v>
      </c>
      <c r="J48" s="68">
        <v>21</v>
      </c>
      <c r="K48" s="69">
        <v>51.162790697674424</v>
      </c>
      <c r="L48" s="68">
        <v>9</v>
      </c>
      <c r="M48" s="68">
        <v>11</v>
      </c>
      <c r="N48" s="70">
        <v>45</v>
      </c>
      <c r="O48" s="73"/>
      <c r="P48" s="73"/>
      <c r="Q48" s="74"/>
    </row>
    <row r="49" spans="2:17" s="8" customFormat="1" ht="13.5" customHeight="1">
      <c r="B49" s="41"/>
      <c r="C49" s="41"/>
      <c r="D49" s="22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15"/>
    </row>
    <row r="50" spans="2:17" s="8" customFormat="1" ht="13.5" customHeight="1" thickBot="1">
      <c r="B50" s="42" t="s">
        <v>54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44"/>
      <c r="N50" s="44" t="s">
        <v>58</v>
      </c>
      <c r="O50" s="39"/>
      <c r="P50" s="39"/>
      <c r="Q50" s="15"/>
    </row>
    <row r="51" spans="2:17" s="8" customFormat="1" ht="27" customHeight="1" thickTop="1">
      <c r="B51" s="101" t="s">
        <v>19</v>
      </c>
      <c r="C51" s="86" t="s">
        <v>20</v>
      </c>
      <c r="D51" s="83"/>
      <c r="E51" s="87"/>
      <c r="F51" s="86" t="s">
        <v>21</v>
      </c>
      <c r="G51" s="83"/>
      <c r="H51" s="87"/>
      <c r="I51" s="86" t="s">
        <v>22</v>
      </c>
      <c r="J51" s="83"/>
      <c r="K51" s="87"/>
      <c r="L51" s="88" t="s">
        <v>37</v>
      </c>
      <c r="M51" s="89"/>
      <c r="N51" s="89"/>
      <c r="O51" s="39"/>
      <c r="P51" s="39"/>
      <c r="Q51" s="15"/>
    </row>
    <row r="52" spans="2:17" s="8" customFormat="1" ht="13.5" customHeight="1">
      <c r="B52" s="100"/>
      <c r="C52" s="10" t="s">
        <v>6</v>
      </c>
      <c r="D52" s="10" t="s">
        <v>7</v>
      </c>
      <c r="E52" s="9" t="s">
        <v>8</v>
      </c>
      <c r="F52" s="10" t="s">
        <v>6</v>
      </c>
      <c r="G52" s="10" t="s">
        <v>7</v>
      </c>
      <c r="H52" s="9" t="s">
        <v>8</v>
      </c>
      <c r="I52" s="10" t="s">
        <v>6</v>
      </c>
      <c r="J52" s="10" t="s">
        <v>7</v>
      </c>
      <c r="K52" s="9" t="s">
        <v>8</v>
      </c>
      <c r="L52" s="10" t="s">
        <v>6</v>
      </c>
      <c r="M52" s="10" t="s">
        <v>7</v>
      </c>
      <c r="N52" s="11" t="s">
        <v>8</v>
      </c>
      <c r="O52" s="22"/>
      <c r="P52" s="22"/>
      <c r="Q52" s="15"/>
    </row>
    <row r="53" spans="2:17" s="8" customFormat="1" ht="13.5" customHeight="1">
      <c r="B53" s="12" t="s">
        <v>23</v>
      </c>
      <c r="C53" s="45">
        <v>5</v>
      </c>
      <c r="D53" s="45">
        <v>31</v>
      </c>
      <c r="E53" s="46">
        <f t="shared" ref="E53:E69" si="5">C53/(C53+D53)*100</f>
        <v>13.888888888888889</v>
      </c>
      <c r="F53" s="47" t="s">
        <v>44</v>
      </c>
      <c r="G53" s="48" t="s">
        <v>0</v>
      </c>
      <c r="H53" s="48" t="s">
        <v>0</v>
      </c>
      <c r="I53" s="45">
        <v>27</v>
      </c>
      <c r="J53" s="45">
        <v>296</v>
      </c>
      <c r="K53" s="46">
        <f>I53/(I53+J53)*100</f>
        <v>8.3591331269349833</v>
      </c>
      <c r="L53" s="45">
        <v>6</v>
      </c>
      <c r="M53" s="47">
        <v>8</v>
      </c>
      <c r="N53" s="49">
        <f t="shared" ref="N53:N69" si="6">L53/(L53+M53)*100</f>
        <v>42.857142857142854</v>
      </c>
      <c r="O53" s="34"/>
      <c r="P53" s="34"/>
      <c r="Q53" s="19"/>
    </row>
    <row r="54" spans="2:17" s="8" customFormat="1" ht="13.5" customHeight="1">
      <c r="B54" s="17" t="s">
        <v>45</v>
      </c>
      <c r="C54" s="45">
        <v>36</v>
      </c>
      <c r="D54" s="45">
        <v>29</v>
      </c>
      <c r="E54" s="46">
        <f t="shared" si="5"/>
        <v>55.384615384615387</v>
      </c>
      <c r="F54" s="48" t="s">
        <v>0</v>
      </c>
      <c r="G54" s="48" t="s">
        <v>0</v>
      </c>
      <c r="H54" s="48" t="s">
        <v>0</v>
      </c>
      <c r="I54" s="45">
        <v>0</v>
      </c>
      <c r="J54" s="45">
        <v>0</v>
      </c>
      <c r="K54" s="50" t="s">
        <v>44</v>
      </c>
      <c r="L54" s="47">
        <v>8</v>
      </c>
      <c r="M54" s="47">
        <v>8</v>
      </c>
      <c r="N54" s="49">
        <f t="shared" si="6"/>
        <v>50</v>
      </c>
      <c r="O54" s="34"/>
      <c r="P54" s="34"/>
      <c r="Q54" s="15"/>
    </row>
    <row r="55" spans="2:17" s="8" customFormat="1" ht="13.5" customHeight="1">
      <c r="B55" s="17" t="s">
        <v>42</v>
      </c>
      <c r="C55" s="45">
        <v>74</v>
      </c>
      <c r="D55" s="45">
        <v>60</v>
      </c>
      <c r="E55" s="46">
        <f t="shared" si="5"/>
        <v>55.223880597014926</v>
      </c>
      <c r="F55" s="48" t="s">
        <v>0</v>
      </c>
      <c r="G55" s="48" t="s">
        <v>0</v>
      </c>
      <c r="H55" s="48" t="s">
        <v>0</v>
      </c>
      <c r="I55" s="45">
        <v>59</v>
      </c>
      <c r="J55" s="45">
        <v>0</v>
      </c>
      <c r="K55" s="46">
        <f>I55/(I55+J55)*100</f>
        <v>100</v>
      </c>
      <c r="L55" s="45">
        <v>79</v>
      </c>
      <c r="M55" s="47">
        <v>4</v>
      </c>
      <c r="N55" s="49">
        <f t="shared" si="6"/>
        <v>95.180722891566262</v>
      </c>
      <c r="O55" s="34"/>
      <c r="P55" s="34"/>
      <c r="Q55" s="15"/>
    </row>
    <row r="56" spans="2:17" s="8" customFormat="1" ht="13.5" customHeight="1">
      <c r="B56" s="17">
        <v>10</v>
      </c>
      <c r="C56" s="45">
        <v>80</v>
      </c>
      <c r="D56" s="45">
        <v>74</v>
      </c>
      <c r="E56" s="46">
        <f t="shared" si="5"/>
        <v>51.94805194805194</v>
      </c>
      <c r="F56" s="48" t="s">
        <v>0</v>
      </c>
      <c r="G56" s="48" t="s">
        <v>0</v>
      </c>
      <c r="H56" s="48" t="s">
        <v>0</v>
      </c>
      <c r="I56" s="45">
        <v>0</v>
      </c>
      <c r="J56" s="45">
        <v>0</v>
      </c>
      <c r="K56" s="50" t="s">
        <v>44</v>
      </c>
      <c r="L56" s="45">
        <v>20</v>
      </c>
      <c r="M56" s="45">
        <v>18</v>
      </c>
      <c r="N56" s="49">
        <f t="shared" si="6"/>
        <v>52.631578947368418</v>
      </c>
      <c r="O56" s="34"/>
      <c r="P56" s="34"/>
      <c r="Q56" s="15"/>
    </row>
    <row r="57" spans="2:17" s="8" customFormat="1" ht="13.5" customHeight="1">
      <c r="B57" s="17">
        <v>11</v>
      </c>
      <c r="C57" s="45">
        <v>52</v>
      </c>
      <c r="D57" s="45">
        <v>92</v>
      </c>
      <c r="E57" s="46">
        <f t="shared" si="5"/>
        <v>36.111111111111107</v>
      </c>
      <c r="F57" s="48" t="s">
        <v>0</v>
      </c>
      <c r="G57" s="48" t="s">
        <v>0</v>
      </c>
      <c r="H57" s="48" t="s">
        <v>0</v>
      </c>
      <c r="I57" s="45">
        <v>52</v>
      </c>
      <c r="J57" s="45">
        <v>4</v>
      </c>
      <c r="K57" s="46">
        <f>I57/(I57+J57)*100</f>
        <v>92.857142857142861</v>
      </c>
      <c r="L57" s="45">
        <v>36</v>
      </c>
      <c r="M57" s="45">
        <v>20</v>
      </c>
      <c r="N57" s="49">
        <f t="shared" si="6"/>
        <v>64.285714285714292</v>
      </c>
      <c r="O57" s="34"/>
      <c r="P57" s="34"/>
      <c r="Q57" s="19"/>
    </row>
    <row r="58" spans="2:17" s="8" customFormat="1" ht="13.5" customHeight="1">
      <c r="B58" s="17">
        <v>12</v>
      </c>
      <c r="C58" s="45">
        <v>19</v>
      </c>
      <c r="D58" s="45">
        <v>54</v>
      </c>
      <c r="E58" s="46">
        <f t="shared" si="5"/>
        <v>26.027397260273972</v>
      </c>
      <c r="F58" s="48" t="s">
        <v>0</v>
      </c>
      <c r="G58" s="48" t="s">
        <v>0</v>
      </c>
      <c r="H58" s="48" t="s">
        <v>0</v>
      </c>
      <c r="I58" s="45">
        <v>0</v>
      </c>
      <c r="J58" s="45">
        <v>0</v>
      </c>
      <c r="K58" s="50" t="s">
        <v>44</v>
      </c>
      <c r="L58" s="47">
        <v>20</v>
      </c>
      <c r="M58" s="45">
        <v>15</v>
      </c>
      <c r="N58" s="49">
        <f t="shared" si="6"/>
        <v>57.142857142857139</v>
      </c>
      <c r="O58" s="34"/>
      <c r="P58" s="34"/>
      <c r="Q58" s="19"/>
    </row>
    <row r="59" spans="2:17" s="8" customFormat="1" ht="13.5" customHeight="1">
      <c r="B59" s="17">
        <v>13</v>
      </c>
      <c r="C59" s="45">
        <v>32</v>
      </c>
      <c r="D59" s="45">
        <v>91</v>
      </c>
      <c r="E59" s="46">
        <f t="shared" si="5"/>
        <v>26.016260162601629</v>
      </c>
      <c r="F59" s="48" t="s">
        <v>0</v>
      </c>
      <c r="G59" s="48" t="s">
        <v>0</v>
      </c>
      <c r="H59" s="48" t="s">
        <v>0</v>
      </c>
      <c r="I59" s="45">
        <v>0</v>
      </c>
      <c r="J59" s="45">
        <v>0</v>
      </c>
      <c r="K59" s="50" t="s">
        <v>44</v>
      </c>
      <c r="L59" s="47">
        <v>5</v>
      </c>
      <c r="M59" s="45">
        <v>1</v>
      </c>
      <c r="N59" s="51">
        <f t="shared" si="6"/>
        <v>83.333333333333343</v>
      </c>
      <c r="O59" s="34"/>
      <c r="P59" s="34"/>
      <c r="Q59" s="19"/>
    </row>
    <row r="60" spans="2:17" s="8" customFormat="1" ht="13.5" customHeight="1">
      <c r="B60" s="17">
        <v>14</v>
      </c>
      <c r="C60" s="45">
        <v>26</v>
      </c>
      <c r="D60" s="45">
        <v>73</v>
      </c>
      <c r="E60" s="51">
        <f t="shared" si="5"/>
        <v>26.262626262626267</v>
      </c>
      <c r="F60" s="52" t="s">
        <v>0</v>
      </c>
      <c r="G60" s="52" t="s">
        <v>0</v>
      </c>
      <c r="H60" s="52" t="s">
        <v>0</v>
      </c>
      <c r="I60" s="45">
        <v>0</v>
      </c>
      <c r="J60" s="45">
        <v>0</v>
      </c>
      <c r="K60" s="50" t="s">
        <v>44</v>
      </c>
      <c r="L60" s="45">
        <v>31</v>
      </c>
      <c r="M60" s="45">
        <v>15</v>
      </c>
      <c r="N60" s="51">
        <f t="shared" si="6"/>
        <v>67.391304347826093</v>
      </c>
      <c r="O60" s="34"/>
      <c r="P60" s="34"/>
      <c r="Q60" s="15"/>
    </row>
    <row r="61" spans="2:17" s="8" customFormat="1" ht="13.5" customHeight="1">
      <c r="B61" s="17">
        <v>15</v>
      </c>
      <c r="C61" s="13">
        <v>21</v>
      </c>
      <c r="D61" s="13">
        <v>28</v>
      </c>
      <c r="E61" s="18">
        <f t="shared" si="5"/>
        <v>42.857142857142854</v>
      </c>
      <c r="F61" s="53" t="s">
        <v>0</v>
      </c>
      <c r="G61" s="53" t="s">
        <v>0</v>
      </c>
      <c r="H61" s="53" t="s">
        <v>0</v>
      </c>
      <c r="I61" s="13">
        <v>13</v>
      </c>
      <c r="J61" s="13">
        <v>0</v>
      </c>
      <c r="K61" s="18">
        <f>I61/(I61+J61)*100</f>
        <v>100</v>
      </c>
      <c r="L61" s="13">
        <v>21</v>
      </c>
      <c r="M61" s="13">
        <v>5</v>
      </c>
      <c r="N61" s="18">
        <f t="shared" si="6"/>
        <v>80.769230769230774</v>
      </c>
      <c r="O61" s="34"/>
      <c r="P61" s="34"/>
      <c r="Q61" s="15"/>
    </row>
    <row r="62" spans="2:17" s="8" customFormat="1" ht="13.5" customHeight="1">
      <c r="B62" s="17">
        <v>16</v>
      </c>
      <c r="C62" s="13">
        <v>43</v>
      </c>
      <c r="D62" s="13">
        <v>72</v>
      </c>
      <c r="E62" s="20">
        <f t="shared" si="5"/>
        <v>37.391304347826086</v>
      </c>
      <c r="F62" s="38" t="s">
        <v>0</v>
      </c>
      <c r="G62" s="38" t="s">
        <v>0</v>
      </c>
      <c r="H62" s="38" t="s">
        <v>0</v>
      </c>
      <c r="I62" s="13">
        <v>0</v>
      </c>
      <c r="J62" s="13">
        <v>0</v>
      </c>
      <c r="K62" s="47" t="s">
        <v>44</v>
      </c>
      <c r="L62" s="13">
        <v>40</v>
      </c>
      <c r="M62" s="13">
        <v>12</v>
      </c>
      <c r="N62" s="18">
        <f t="shared" si="6"/>
        <v>76.923076923076934</v>
      </c>
      <c r="O62" s="34"/>
      <c r="P62" s="34"/>
      <c r="Q62" s="15"/>
    </row>
    <row r="63" spans="2:17" s="8" customFormat="1" ht="13.5" customHeight="1">
      <c r="B63" s="17">
        <v>17</v>
      </c>
      <c r="C63" s="13">
        <v>9</v>
      </c>
      <c r="D63" s="13">
        <v>63</v>
      </c>
      <c r="E63" s="20">
        <f t="shared" si="5"/>
        <v>12.5</v>
      </c>
      <c r="F63" s="38" t="s">
        <v>0</v>
      </c>
      <c r="G63" s="38" t="s">
        <v>0</v>
      </c>
      <c r="H63" s="38" t="s">
        <v>0</v>
      </c>
      <c r="I63" s="13">
        <v>71</v>
      </c>
      <c r="J63" s="13">
        <v>6</v>
      </c>
      <c r="K63" s="20">
        <f>I63/(I63+J63)*100</f>
        <v>92.20779220779221</v>
      </c>
      <c r="L63" s="13">
        <v>31</v>
      </c>
      <c r="M63" s="13">
        <v>19</v>
      </c>
      <c r="N63" s="18">
        <f t="shared" si="6"/>
        <v>62</v>
      </c>
      <c r="O63" s="34"/>
      <c r="P63" s="34"/>
      <c r="Q63" s="15"/>
    </row>
    <row r="64" spans="2:17" s="8" customFormat="1" ht="13.5" customHeight="1">
      <c r="B64" s="17">
        <v>18</v>
      </c>
      <c r="C64" s="13">
        <v>7</v>
      </c>
      <c r="D64" s="13">
        <v>61</v>
      </c>
      <c r="E64" s="20">
        <f t="shared" si="5"/>
        <v>10.294117647058822</v>
      </c>
      <c r="F64" s="40">
        <v>3</v>
      </c>
      <c r="G64" s="13">
        <v>0</v>
      </c>
      <c r="H64" s="20">
        <f t="shared" ref="H64:H69" si="7">F64/(F64+G64)*100</f>
        <v>100</v>
      </c>
      <c r="I64" s="13">
        <v>33</v>
      </c>
      <c r="J64" s="13">
        <v>0</v>
      </c>
      <c r="K64" s="20">
        <f>I64/(I64+J64)*100</f>
        <v>100</v>
      </c>
      <c r="L64" s="13">
        <v>54</v>
      </c>
      <c r="M64" s="13">
        <v>11</v>
      </c>
      <c r="N64" s="18">
        <f t="shared" si="6"/>
        <v>83.07692307692308</v>
      </c>
      <c r="O64" s="34"/>
      <c r="P64" s="34"/>
      <c r="Q64" s="15"/>
    </row>
    <row r="65" spans="2:17" s="8" customFormat="1" ht="13.5" customHeight="1">
      <c r="B65" s="21">
        <v>19</v>
      </c>
      <c r="C65" s="13">
        <v>1</v>
      </c>
      <c r="D65" s="22">
        <v>51</v>
      </c>
      <c r="E65" s="20">
        <f t="shared" si="5"/>
        <v>1.9230769230769231</v>
      </c>
      <c r="F65" s="54">
        <v>1</v>
      </c>
      <c r="G65" s="40">
        <v>2</v>
      </c>
      <c r="H65" s="15">
        <f t="shared" si="7"/>
        <v>33.333333333333329</v>
      </c>
      <c r="I65" s="13">
        <v>32</v>
      </c>
      <c r="J65" s="22">
        <v>0</v>
      </c>
      <c r="K65" s="20">
        <f>I65/(I65+J65)*100</f>
        <v>100</v>
      </c>
      <c r="L65" s="22">
        <v>67</v>
      </c>
      <c r="M65" s="13">
        <v>35</v>
      </c>
      <c r="N65" s="15">
        <f t="shared" si="6"/>
        <v>65.686274509803923</v>
      </c>
      <c r="O65" s="22"/>
      <c r="P65" s="22"/>
      <c r="Q65" s="15"/>
    </row>
    <row r="66" spans="2:17" s="8" customFormat="1" ht="13.5" customHeight="1">
      <c r="B66" s="17">
        <v>20</v>
      </c>
      <c r="C66" s="13">
        <v>11</v>
      </c>
      <c r="D66" s="13">
        <v>37</v>
      </c>
      <c r="E66" s="20">
        <f t="shared" si="5"/>
        <v>22.916666666666664</v>
      </c>
      <c r="F66" s="40">
        <v>16</v>
      </c>
      <c r="G66" s="40">
        <v>18</v>
      </c>
      <c r="H66" s="20">
        <f t="shared" si="7"/>
        <v>47.058823529411761</v>
      </c>
      <c r="I66" s="13">
        <v>12</v>
      </c>
      <c r="J66" s="13">
        <v>0</v>
      </c>
      <c r="K66" s="20">
        <f>I66/(I66+J66)*100</f>
        <v>100</v>
      </c>
      <c r="L66" s="13">
        <v>56</v>
      </c>
      <c r="M66" s="13">
        <v>12</v>
      </c>
      <c r="N66" s="18">
        <f t="shared" si="6"/>
        <v>82.35294117647058</v>
      </c>
      <c r="O66" s="39"/>
      <c r="P66" s="39"/>
      <c r="Q66" s="15"/>
    </row>
    <row r="67" spans="2:17" s="8" customFormat="1" ht="13.5" customHeight="1">
      <c r="B67" s="17">
        <v>21</v>
      </c>
      <c r="C67" s="23">
        <v>7</v>
      </c>
      <c r="D67" s="23">
        <v>19</v>
      </c>
      <c r="E67" s="20">
        <f t="shared" si="5"/>
        <v>26.923076923076923</v>
      </c>
      <c r="F67" s="23">
        <v>11</v>
      </c>
      <c r="G67" s="23">
        <v>17</v>
      </c>
      <c r="H67" s="20">
        <f t="shared" si="7"/>
        <v>39.285714285714285</v>
      </c>
      <c r="I67" s="23">
        <v>0</v>
      </c>
      <c r="J67" s="23">
        <v>0</v>
      </c>
      <c r="K67" s="38" t="s">
        <v>44</v>
      </c>
      <c r="L67" s="23">
        <v>66</v>
      </c>
      <c r="M67" s="23">
        <v>32</v>
      </c>
      <c r="N67" s="18">
        <f t="shared" si="6"/>
        <v>67.346938775510196</v>
      </c>
      <c r="O67" s="39"/>
      <c r="P67" s="39"/>
      <c r="Q67" s="15"/>
    </row>
    <row r="68" spans="2:17" s="8" customFormat="1" ht="13.5" customHeight="1">
      <c r="B68" s="17">
        <v>22</v>
      </c>
      <c r="C68" s="23">
        <v>0</v>
      </c>
      <c r="D68" s="23">
        <v>13</v>
      </c>
      <c r="E68" s="20">
        <f t="shared" si="5"/>
        <v>0</v>
      </c>
      <c r="F68" s="23">
        <v>25</v>
      </c>
      <c r="G68" s="23">
        <v>55</v>
      </c>
      <c r="H68" s="20">
        <f t="shared" si="7"/>
        <v>31.25</v>
      </c>
      <c r="I68" s="23">
        <v>0</v>
      </c>
      <c r="J68" s="23">
        <v>0</v>
      </c>
      <c r="K68" s="38" t="s">
        <v>44</v>
      </c>
      <c r="L68" s="23">
        <v>56</v>
      </c>
      <c r="M68" s="23">
        <v>52</v>
      </c>
      <c r="N68" s="15">
        <f t="shared" si="6"/>
        <v>51.851851851851848</v>
      </c>
      <c r="O68" s="39"/>
      <c r="P68" s="39"/>
      <c r="Q68" s="15"/>
    </row>
    <row r="69" spans="2:17" s="8" customFormat="1" ht="13.5" customHeight="1">
      <c r="B69" s="17">
        <v>23</v>
      </c>
      <c r="C69" s="23">
        <v>4</v>
      </c>
      <c r="D69" s="23">
        <v>17</v>
      </c>
      <c r="E69" s="20">
        <f t="shared" si="5"/>
        <v>19.047619047619047</v>
      </c>
      <c r="F69" s="23">
        <v>17</v>
      </c>
      <c r="G69" s="23">
        <v>39</v>
      </c>
      <c r="H69" s="20">
        <f t="shared" si="7"/>
        <v>30.357142857142854</v>
      </c>
      <c r="I69" s="23">
        <v>0</v>
      </c>
      <c r="J69" s="23">
        <v>0</v>
      </c>
      <c r="K69" s="38" t="s">
        <v>44</v>
      </c>
      <c r="L69" s="23">
        <v>49</v>
      </c>
      <c r="M69" s="23">
        <v>41</v>
      </c>
      <c r="N69" s="18">
        <f t="shared" si="6"/>
        <v>54.444444444444443</v>
      </c>
      <c r="O69" s="22"/>
      <c r="P69" s="22"/>
      <c r="Q69" s="15"/>
    </row>
    <row r="70" spans="2:17" s="8" customFormat="1" ht="13.5" customHeight="1">
      <c r="B70" s="17">
        <v>24</v>
      </c>
      <c r="C70" s="23">
        <v>0</v>
      </c>
      <c r="D70" s="23">
        <v>20</v>
      </c>
      <c r="E70" s="20">
        <v>0</v>
      </c>
      <c r="F70" s="23">
        <v>5</v>
      </c>
      <c r="G70" s="23">
        <v>28</v>
      </c>
      <c r="H70" s="20">
        <v>15.151515151515152</v>
      </c>
      <c r="I70" s="23">
        <v>13</v>
      </c>
      <c r="J70" s="23">
        <v>0</v>
      </c>
      <c r="K70" s="38">
        <v>100</v>
      </c>
      <c r="L70" s="23">
        <v>96</v>
      </c>
      <c r="M70" s="23">
        <v>44</v>
      </c>
      <c r="N70" s="18">
        <v>68.571428571428569</v>
      </c>
      <c r="O70" s="22"/>
      <c r="P70" s="22"/>
      <c r="Q70" s="15"/>
    </row>
    <row r="71" spans="2:17" s="8" customFormat="1" ht="13.5" customHeight="1">
      <c r="B71" s="17">
        <v>25</v>
      </c>
      <c r="C71" s="23">
        <v>0</v>
      </c>
      <c r="D71" s="23">
        <v>1</v>
      </c>
      <c r="E71" s="20">
        <v>0</v>
      </c>
      <c r="F71" s="23">
        <v>8</v>
      </c>
      <c r="G71" s="23">
        <v>32</v>
      </c>
      <c r="H71" s="20">
        <v>20</v>
      </c>
      <c r="I71" s="23">
        <v>0</v>
      </c>
      <c r="J71" s="23">
        <v>0</v>
      </c>
      <c r="K71" s="38" t="s">
        <v>0</v>
      </c>
      <c r="L71" s="23">
        <v>16</v>
      </c>
      <c r="M71" s="23">
        <v>27</v>
      </c>
      <c r="N71" s="18">
        <v>37.209302325581397</v>
      </c>
      <c r="O71" s="22"/>
      <c r="P71" s="22"/>
      <c r="Q71" s="15"/>
    </row>
    <row r="72" spans="2:17" s="71" customFormat="1" ht="13.5" customHeight="1">
      <c r="B72" s="24">
        <v>26</v>
      </c>
      <c r="C72" s="68">
        <v>0</v>
      </c>
      <c r="D72" s="68">
        <v>0</v>
      </c>
      <c r="E72" s="79" t="s">
        <v>62</v>
      </c>
      <c r="F72" s="68">
        <v>16</v>
      </c>
      <c r="G72" s="68">
        <v>63</v>
      </c>
      <c r="H72" s="69">
        <v>20.253164556962027</v>
      </c>
      <c r="I72" s="68">
        <v>24</v>
      </c>
      <c r="J72" s="68">
        <v>2</v>
      </c>
      <c r="K72" s="70">
        <v>92.307692307692307</v>
      </c>
      <c r="L72" s="68">
        <v>28</v>
      </c>
      <c r="M72" s="68">
        <v>55</v>
      </c>
      <c r="N72" s="70">
        <v>33.734939759036145</v>
      </c>
      <c r="O72" s="73"/>
      <c r="P72" s="73"/>
      <c r="Q72" s="75"/>
    </row>
    <row r="73" spans="2:17" s="8" customFormat="1" ht="13.5" customHeight="1">
      <c r="B73" s="41"/>
      <c r="C73" s="4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34"/>
      <c r="O73" s="34"/>
      <c r="P73" s="34"/>
      <c r="Q73" s="15"/>
    </row>
    <row r="74" spans="2:17" s="8" customFormat="1" ht="13.5" customHeight="1" thickBot="1">
      <c r="B74" s="30" t="s">
        <v>55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3" t="s">
        <v>59</v>
      </c>
      <c r="Q74" s="15"/>
    </row>
    <row r="75" spans="2:17" s="8" customFormat="1" ht="13.5" customHeight="1" thickTop="1">
      <c r="B75" s="101" t="s">
        <v>24</v>
      </c>
      <c r="C75" s="86" t="s">
        <v>25</v>
      </c>
      <c r="D75" s="83"/>
      <c r="E75" s="83"/>
      <c r="F75" s="83"/>
      <c r="G75" s="83"/>
      <c r="H75" s="83"/>
      <c r="I75" s="87"/>
      <c r="J75" s="86" t="s">
        <v>26</v>
      </c>
      <c r="K75" s="83"/>
      <c r="L75" s="83"/>
      <c r="M75" s="83"/>
      <c r="N75" s="83"/>
      <c r="O75" s="83"/>
      <c r="P75" s="83"/>
      <c r="Q75" s="15"/>
    </row>
    <row r="76" spans="2:17" s="8" customFormat="1" ht="13.5" customHeight="1">
      <c r="B76" s="103"/>
      <c r="C76" s="97" t="s">
        <v>27</v>
      </c>
      <c r="D76" s="93"/>
      <c r="E76" s="98"/>
      <c r="F76" s="90" t="s">
        <v>28</v>
      </c>
      <c r="G76" s="91"/>
      <c r="H76" s="92"/>
      <c r="I76" s="98" t="s">
        <v>8</v>
      </c>
      <c r="J76" s="97" t="s">
        <v>27</v>
      </c>
      <c r="K76" s="93"/>
      <c r="L76" s="98"/>
      <c r="M76" s="90" t="s">
        <v>28</v>
      </c>
      <c r="N76" s="91"/>
      <c r="O76" s="92"/>
      <c r="P76" s="93" t="s">
        <v>8</v>
      </c>
      <c r="Q76" s="15"/>
    </row>
    <row r="77" spans="2:17" s="8" customFormat="1" ht="27.75" customHeight="1">
      <c r="B77" s="100"/>
      <c r="C77" s="10" t="s">
        <v>29</v>
      </c>
      <c r="D77" s="55" t="s">
        <v>30</v>
      </c>
      <c r="E77" s="55" t="s">
        <v>39</v>
      </c>
      <c r="F77" s="10" t="s">
        <v>29</v>
      </c>
      <c r="G77" s="56" t="s">
        <v>31</v>
      </c>
      <c r="H77" s="9" t="s">
        <v>32</v>
      </c>
      <c r="I77" s="100"/>
      <c r="J77" s="10" t="s">
        <v>29</v>
      </c>
      <c r="K77" s="55" t="s">
        <v>30</v>
      </c>
      <c r="L77" s="55" t="s">
        <v>39</v>
      </c>
      <c r="M77" s="10" t="s">
        <v>29</v>
      </c>
      <c r="N77" s="56" t="s">
        <v>31</v>
      </c>
      <c r="O77" s="9" t="s">
        <v>32</v>
      </c>
      <c r="P77" s="94"/>
      <c r="Q77" s="15"/>
    </row>
    <row r="78" spans="2:17" s="8" customFormat="1" ht="13.5" customHeight="1">
      <c r="B78" s="12" t="s">
        <v>33</v>
      </c>
      <c r="C78" s="57">
        <f>D78+E78</f>
        <v>134</v>
      </c>
      <c r="D78" s="13">
        <v>47</v>
      </c>
      <c r="E78" s="13">
        <v>87</v>
      </c>
      <c r="F78" s="13">
        <v>44</v>
      </c>
      <c r="G78" s="58">
        <v>32</v>
      </c>
      <c r="H78" s="58">
        <f>F78-G78</f>
        <v>12</v>
      </c>
      <c r="I78" s="14">
        <f>C78/(C78+F78)%</f>
        <v>75.280898876404493</v>
      </c>
      <c r="J78" s="57">
        <f>K78+L78</f>
        <v>42</v>
      </c>
      <c r="K78" s="13">
        <v>11</v>
      </c>
      <c r="L78" s="13">
        <v>31</v>
      </c>
      <c r="M78" s="13">
        <v>39</v>
      </c>
      <c r="N78" s="58">
        <v>33</v>
      </c>
      <c r="O78" s="58">
        <f>M78-N78</f>
        <v>6</v>
      </c>
      <c r="P78" s="15">
        <f>J78/(J78+M78)%</f>
        <v>51.851851851851848</v>
      </c>
      <c r="Q78" s="15"/>
    </row>
    <row r="79" spans="2:17" s="8" customFormat="1" ht="13.5" customHeight="1">
      <c r="B79" s="17" t="s">
        <v>46</v>
      </c>
      <c r="C79" s="57">
        <f t="shared" ref="C79:C91" si="8">D79+E79</f>
        <v>169</v>
      </c>
      <c r="D79" s="13">
        <v>63</v>
      </c>
      <c r="E79" s="13">
        <v>106</v>
      </c>
      <c r="F79" s="13">
        <v>47</v>
      </c>
      <c r="G79" s="58">
        <v>44</v>
      </c>
      <c r="H79" s="58">
        <f t="shared" ref="H79:H98" si="9">F79-G79</f>
        <v>3</v>
      </c>
      <c r="I79" s="14">
        <f t="shared" ref="I79:I98" si="10">C79/(C79+F79)%</f>
        <v>78.240740740740733</v>
      </c>
      <c r="J79" s="57">
        <f t="shared" ref="J79:J91" si="11">K79+L79</f>
        <v>56</v>
      </c>
      <c r="K79" s="13">
        <v>18</v>
      </c>
      <c r="L79" s="13">
        <v>38</v>
      </c>
      <c r="M79" s="13">
        <v>22</v>
      </c>
      <c r="N79" s="58">
        <v>19</v>
      </c>
      <c r="O79" s="58">
        <f t="shared" ref="O79:O98" si="12">M79-N79</f>
        <v>3</v>
      </c>
      <c r="P79" s="15">
        <f t="shared" ref="P79:P98" si="13">J79/(J79+M79)%</f>
        <v>71.794871794871796</v>
      </c>
      <c r="Q79" s="15"/>
    </row>
    <row r="80" spans="2:17" s="8" customFormat="1" ht="13.5" customHeight="1">
      <c r="B80" s="17" t="s">
        <v>47</v>
      </c>
      <c r="C80" s="57">
        <f t="shared" si="8"/>
        <v>180</v>
      </c>
      <c r="D80" s="13">
        <v>60</v>
      </c>
      <c r="E80" s="13">
        <v>120</v>
      </c>
      <c r="F80" s="13">
        <v>76</v>
      </c>
      <c r="G80" s="58">
        <v>61</v>
      </c>
      <c r="H80" s="58">
        <f t="shared" si="9"/>
        <v>15</v>
      </c>
      <c r="I80" s="14">
        <f t="shared" si="10"/>
        <v>70.3125</v>
      </c>
      <c r="J80" s="57">
        <f t="shared" si="11"/>
        <v>77</v>
      </c>
      <c r="K80" s="13">
        <v>12</v>
      </c>
      <c r="L80" s="13">
        <v>65</v>
      </c>
      <c r="M80" s="13">
        <v>55</v>
      </c>
      <c r="N80" s="58">
        <v>39</v>
      </c>
      <c r="O80" s="58">
        <f t="shared" si="12"/>
        <v>16</v>
      </c>
      <c r="P80" s="15">
        <f t="shared" si="13"/>
        <v>58.333333333333329</v>
      </c>
      <c r="Q80" s="15"/>
    </row>
    <row r="81" spans="2:17" s="8" customFormat="1" ht="13.5" customHeight="1">
      <c r="B81" s="17" t="s">
        <v>48</v>
      </c>
      <c r="C81" s="57">
        <f t="shared" si="8"/>
        <v>229</v>
      </c>
      <c r="D81" s="13">
        <v>83</v>
      </c>
      <c r="E81" s="13">
        <v>146</v>
      </c>
      <c r="F81" s="13">
        <v>72</v>
      </c>
      <c r="G81" s="58">
        <v>64</v>
      </c>
      <c r="H81" s="58">
        <f t="shared" si="9"/>
        <v>8</v>
      </c>
      <c r="I81" s="14">
        <f t="shared" si="10"/>
        <v>76.079734219269113</v>
      </c>
      <c r="J81" s="57">
        <f t="shared" si="11"/>
        <v>65</v>
      </c>
      <c r="K81" s="13">
        <v>15</v>
      </c>
      <c r="L81" s="13">
        <v>50</v>
      </c>
      <c r="M81" s="13">
        <v>40</v>
      </c>
      <c r="N81" s="58">
        <v>22</v>
      </c>
      <c r="O81" s="58">
        <f t="shared" si="12"/>
        <v>18</v>
      </c>
      <c r="P81" s="15">
        <f t="shared" si="13"/>
        <v>61.904761904761905</v>
      </c>
      <c r="Q81" s="15"/>
    </row>
    <row r="82" spans="2:17" s="8" customFormat="1" ht="13.5" customHeight="1">
      <c r="B82" s="17" t="s">
        <v>49</v>
      </c>
      <c r="C82" s="57">
        <f t="shared" si="8"/>
        <v>205</v>
      </c>
      <c r="D82" s="13">
        <v>97</v>
      </c>
      <c r="E82" s="13">
        <v>108</v>
      </c>
      <c r="F82" s="13">
        <v>74</v>
      </c>
      <c r="G82" s="58">
        <v>64</v>
      </c>
      <c r="H82" s="58">
        <f t="shared" si="9"/>
        <v>10</v>
      </c>
      <c r="I82" s="14">
        <f t="shared" si="10"/>
        <v>73.476702508960571</v>
      </c>
      <c r="J82" s="57">
        <f t="shared" si="11"/>
        <v>76</v>
      </c>
      <c r="K82" s="13">
        <v>15</v>
      </c>
      <c r="L82" s="13">
        <v>61</v>
      </c>
      <c r="M82" s="13">
        <v>23</v>
      </c>
      <c r="N82" s="58">
        <v>22</v>
      </c>
      <c r="O82" s="58">
        <f t="shared" si="12"/>
        <v>1</v>
      </c>
      <c r="P82" s="15">
        <f t="shared" si="13"/>
        <v>76.767676767676775</v>
      </c>
      <c r="Q82" s="15"/>
    </row>
    <row r="83" spans="2:17" s="8" customFormat="1" ht="13.5" customHeight="1">
      <c r="B83" s="17" t="s">
        <v>45</v>
      </c>
      <c r="C83" s="57">
        <f t="shared" si="8"/>
        <v>123</v>
      </c>
      <c r="D83" s="13">
        <v>55</v>
      </c>
      <c r="E83" s="13">
        <v>68</v>
      </c>
      <c r="F83" s="13">
        <v>55</v>
      </c>
      <c r="G83" s="58">
        <v>50</v>
      </c>
      <c r="H83" s="58">
        <f t="shared" si="9"/>
        <v>5</v>
      </c>
      <c r="I83" s="14">
        <f t="shared" si="10"/>
        <v>69.101123595505612</v>
      </c>
      <c r="J83" s="57">
        <f t="shared" si="11"/>
        <v>55</v>
      </c>
      <c r="K83" s="13">
        <v>13</v>
      </c>
      <c r="L83" s="13">
        <v>42</v>
      </c>
      <c r="M83" s="13">
        <v>21</v>
      </c>
      <c r="N83" s="58">
        <v>16</v>
      </c>
      <c r="O83" s="58">
        <f t="shared" si="12"/>
        <v>5</v>
      </c>
      <c r="P83" s="15">
        <f t="shared" si="13"/>
        <v>72.368421052631575</v>
      </c>
      <c r="Q83" s="15"/>
    </row>
    <row r="84" spans="2:17" ht="13.5" customHeight="1">
      <c r="B84" s="17" t="s">
        <v>42</v>
      </c>
      <c r="C84" s="57">
        <f t="shared" si="8"/>
        <v>197</v>
      </c>
      <c r="D84" s="13">
        <v>103</v>
      </c>
      <c r="E84" s="13">
        <v>94</v>
      </c>
      <c r="F84" s="13">
        <v>82</v>
      </c>
      <c r="G84" s="58">
        <v>74</v>
      </c>
      <c r="H84" s="58">
        <f t="shared" si="9"/>
        <v>8</v>
      </c>
      <c r="I84" s="14">
        <f t="shared" si="10"/>
        <v>70.609318996415766</v>
      </c>
      <c r="J84" s="57">
        <f t="shared" si="11"/>
        <v>74</v>
      </c>
      <c r="K84" s="13">
        <v>23</v>
      </c>
      <c r="L84" s="13">
        <v>51</v>
      </c>
      <c r="M84" s="13">
        <v>26</v>
      </c>
      <c r="N84" s="58">
        <v>20</v>
      </c>
      <c r="O84" s="58">
        <f t="shared" si="12"/>
        <v>6</v>
      </c>
      <c r="P84" s="15">
        <f t="shared" si="13"/>
        <v>74</v>
      </c>
      <c r="Q84" s="15"/>
    </row>
    <row r="85" spans="2:17" ht="13.5" customHeight="1">
      <c r="B85" s="17">
        <v>10</v>
      </c>
      <c r="C85" s="57">
        <f t="shared" si="8"/>
        <v>228</v>
      </c>
      <c r="D85" s="13">
        <v>119</v>
      </c>
      <c r="E85" s="13">
        <v>109</v>
      </c>
      <c r="F85" s="13">
        <v>82</v>
      </c>
      <c r="G85" s="58">
        <v>78</v>
      </c>
      <c r="H85" s="58">
        <f t="shared" si="9"/>
        <v>4</v>
      </c>
      <c r="I85" s="14">
        <f t="shared" si="10"/>
        <v>73.548387096774192</v>
      </c>
      <c r="J85" s="57">
        <f t="shared" si="11"/>
        <v>109</v>
      </c>
      <c r="K85" s="13">
        <v>29</v>
      </c>
      <c r="L85" s="13">
        <v>80</v>
      </c>
      <c r="M85" s="13">
        <v>24</v>
      </c>
      <c r="N85" s="58">
        <v>23</v>
      </c>
      <c r="O85" s="58">
        <f t="shared" si="12"/>
        <v>1</v>
      </c>
      <c r="P85" s="15">
        <f t="shared" si="13"/>
        <v>81.954887218045101</v>
      </c>
      <c r="Q85" s="15"/>
    </row>
    <row r="86" spans="2:17" ht="13.5" customHeight="1">
      <c r="B86" s="17">
        <v>11</v>
      </c>
      <c r="C86" s="57">
        <f t="shared" si="8"/>
        <v>219</v>
      </c>
      <c r="D86" s="13">
        <v>98</v>
      </c>
      <c r="E86" s="13">
        <v>121</v>
      </c>
      <c r="F86" s="13">
        <v>59</v>
      </c>
      <c r="G86" s="58">
        <v>57</v>
      </c>
      <c r="H86" s="58">
        <f t="shared" si="9"/>
        <v>2</v>
      </c>
      <c r="I86" s="14">
        <f t="shared" si="10"/>
        <v>78.776978417266193</v>
      </c>
      <c r="J86" s="57">
        <f t="shared" si="11"/>
        <v>87</v>
      </c>
      <c r="K86" s="13">
        <v>42</v>
      </c>
      <c r="L86" s="13">
        <v>45</v>
      </c>
      <c r="M86" s="13">
        <v>26</v>
      </c>
      <c r="N86" s="58">
        <v>19</v>
      </c>
      <c r="O86" s="58">
        <f t="shared" si="12"/>
        <v>7</v>
      </c>
      <c r="P86" s="15">
        <f t="shared" si="13"/>
        <v>76.991150442477888</v>
      </c>
      <c r="Q86" s="15"/>
    </row>
    <row r="87" spans="2:17" ht="13.5" customHeight="1">
      <c r="B87" s="17">
        <v>12</v>
      </c>
      <c r="C87" s="57">
        <f t="shared" si="8"/>
        <v>253</v>
      </c>
      <c r="D87" s="13">
        <v>141</v>
      </c>
      <c r="E87" s="13">
        <v>112</v>
      </c>
      <c r="F87" s="13">
        <v>49</v>
      </c>
      <c r="G87" s="58">
        <v>45</v>
      </c>
      <c r="H87" s="58">
        <f t="shared" si="9"/>
        <v>4</v>
      </c>
      <c r="I87" s="14">
        <f t="shared" si="10"/>
        <v>83.774834437086099</v>
      </c>
      <c r="J87" s="57">
        <f t="shared" si="11"/>
        <v>63</v>
      </c>
      <c r="K87" s="13">
        <v>24</v>
      </c>
      <c r="L87" s="13">
        <v>39</v>
      </c>
      <c r="M87" s="13">
        <v>46</v>
      </c>
      <c r="N87" s="58">
        <v>36</v>
      </c>
      <c r="O87" s="58">
        <f t="shared" si="12"/>
        <v>10</v>
      </c>
      <c r="P87" s="15">
        <f t="shared" si="13"/>
        <v>57.798165137614674</v>
      </c>
      <c r="Q87" s="59"/>
    </row>
    <row r="88" spans="2:17" ht="13.5" customHeight="1">
      <c r="B88" s="17">
        <v>13</v>
      </c>
      <c r="C88" s="57">
        <f t="shared" si="8"/>
        <v>302</v>
      </c>
      <c r="D88" s="13">
        <v>183</v>
      </c>
      <c r="E88" s="13">
        <v>119</v>
      </c>
      <c r="F88" s="13">
        <v>71</v>
      </c>
      <c r="G88" s="58">
        <v>54</v>
      </c>
      <c r="H88" s="58">
        <f t="shared" si="9"/>
        <v>17</v>
      </c>
      <c r="I88" s="14">
        <f t="shared" si="10"/>
        <v>80.965147453083105</v>
      </c>
      <c r="J88" s="57">
        <f t="shared" si="11"/>
        <v>111</v>
      </c>
      <c r="K88" s="13">
        <v>54</v>
      </c>
      <c r="L88" s="13">
        <v>57</v>
      </c>
      <c r="M88" s="13">
        <v>51</v>
      </c>
      <c r="N88" s="58">
        <v>45</v>
      </c>
      <c r="O88" s="58">
        <f t="shared" si="12"/>
        <v>6</v>
      </c>
      <c r="P88" s="15">
        <f t="shared" si="13"/>
        <v>68.518518518518519</v>
      </c>
      <c r="Q88" s="59"/>
    </row>
    <row r="89" spans="2:17" ht="13.5" customHeight="1">
      <c r="B89" s="17">
        <v>14</v>
      </c>
      <c r="C89" s="57">
        <f t="shared" si="8"/>
        <v>280</v>
      </c>
      <c r="D89" s="13">
        <v>162</v>
      </c>
      <c r="E89" s="13">
        <v>118</v>
      </c>
      <c r="F89" s="13">
        <v>108</v>
      </c>
      <c r="G89" s="58">
        <v>98</v>
      </c>
      <c r="H89" s="58">
        <f t="shared" si="9"/>
        <v>10</v>
      </c>
      <c r="I89" s="14">
        <f t="shared" si="10"/>
        <v>72.164948453608247</v>
      </c>
      <c r="J89" s="57">
        <f t="shared" si="11"/>
        <v>133</v>
      </c>
      <c r="K89" s="13">
        <v>80</v>
      </c>
      <c r="L89" s="13">
        <v>53</v>
      </c>
      <c r="M89" s="13">
        <v>46</v>
      </c>
      <c r="N89" s="58">
        <v>38</v>
      </c>
      <c r="O89" s="58">
        <f t="shared" si="12"/>
        <v>8</v>
      </c>
      <c r="P89" s="15">
        <f t="shared" si="13"/>
        <v>74.30167597765363</v>
      </c>
      <c r="Q89" s="60"/>
    </row>
    <row r="90" spans="2:17" ht="13.5" customHeight="1">
      <c r="B90" s="17">
        <v>15</v>
      </c>
      <c r="C90" s="23">
        <f>D90+E90</f>
        <v>988</v>
      </c>
      <c r="D90" s="13">
        <v>725</v>
      </c>
      <c r="E90" s="13">
        <v>263</v>
      </c>
      <c r="F90" s="13">
        <v>166</v>
      </c>
      <c r="G90" s="58">
        <v>139</v>
      </c>
      <c r="H90" s="58">
        <f>F90-G90</f>
        <v>27</v>
      </c>
      <c r="I90" s="14">
        <f>C90/(C90+F90)%</f>
        <v>85.615251299826696</v>
      </c>
      <c r="J90" s="23">
        <f>K90+L90</f>
        <v>372</v>
      </c>
      <c r="K90" s="13">
        <v>275</v>
      </c>
      <c r="L90" s="13">
        <v>97</v>
      </c>
      <c r="M90" s="13">
        <v>104</v>
      </c>
      <c r="N90" s="58">
        <v>81</v>
      </c>
      <c r="O90" s="58">
        <f>M90-N90</f>
        <v>23</v>
      </c>
      <c r="P90" s="15">
        <f>J90/(J90+M90)%</f>
        <v>78.151260504201687</v>
      </c>
      <c r="Q90" s="60"/>
    </row>
    <row r="91" spans="2:17" ht="13.5" customHeight="1">
      <c r="B91" s="17">
        <v>16</v>
      </c>
      <c r="C91" s="23">
        <f t="shared" si="8"/>
        <v>853</v>
      </c>
      <c r="D91" s="13">
        <v>600</v>
      </c>
      <c r="E91" s="13">
        <v>253</v>
      </c>
      <c r="F91" s="13">
        <v>210</v>
      </c>
      <c r="G91" s="13">
        <v>154</v>
      </c>
      <c r="H91" s="13">
        <f t="shared" si="9"/>
        <v>56</v>
      </c>
      <c r="I91" s="20">
        <f t="shared" si="10"/>
        <v>80.24459078080902</v>
      </c>
      <c r="J91" s="23">
        <f t="shared" si="11"/>
        <v>307</v>
      </c>
      <c r="K91" s="13">
        <v>194</v>
      </c>
      <c r="L91" s="13">
        <v>113</v>
      </c>
      <c r="M91" s="13">
        <v>123</v>
      </c>
      <c r="N91" s="13">
        <v>114</v>
      </c>
      <c r="O91" s="13">
        <f t="shared" si="12"/>
        <v>9</v>
      </c>
      <c r="P91" s="18">
        <f t="shared" si="13"/>
        <v>71.395348837209312</v>
      </c>
      <c r="Q91" s="60"/>
    </row>
    <row r="92" spans="2:17" ht="13.5" customHeight="1">
      <c r="B92" s="17">
        <v>17</v>
      </c>
      <c r="C92" s="23">
        <f>D92+E92</f>
        <v>598</v>
      </c>
      <c r="D92" s="13">
        <v>445</v>
      </c>
      <c r="E92" s="13">
        <v>153</v>
      </c>
      <c r="F92" s="13">
        <v>188</v>
      </c>
      <c r="G92" s="13">
        <v>123</v>
      </c>
      <c r="H92" s="13">
        <f t="shared" si="9"/>
        <v>65</v>
      </c>
      <c r="I92" s="20">
        <f t="shared" si="10"/>
        <v>76.081424936386767</v>
      </c>
      <c r="J92" s="23">
        <f>K92+L92</f>
        <v>290</v>
      </c>
      <c r="K92" s="13">
        <v>213</v>
      </c>
      <c r="L92" s="13">
        <v>77</v>
      </c>
      <c r="M92" s="13">
        <v>89</v>
      </c>
      <c r="N92" s="13">
        <v>62</v>
      </c>
      <c r="O92" s="13">
        <f t="shared" si="12"/>
        <v>27</v>
      </c>
      <c r="P92" s="18">
        <f t="shared" si="13"/>
        <v>76.517150395778359</v>
      </c>
      <c r="Q92" s="60"/>
    </row>
    <row r="93" spans="2:17" ht="13.5" customHeight="1">
      <c r="B93" s="17">
        <v>18</v>
      </c>
      <c r="C93" s="23">
        <f>D93+E93</f>
        <v>685</v>
      </c>
      <c r="D93" s="13">
        <v>540</v>
      </c>
      <c r="E93" s="13">
        <v>145</v>
      </c>
      <c r="F93" s="13">
        <v>119</v>
      </c>
      <c r="G93" s="13">
        <v>98</v>
      </c>
      <c r="H93" s="13">
        <f t="shared" si="9"/>
        <v>21</v>
      </c>
      <c r="I93" s="20">
        <f t="shared" si="10"/>
        <v>85.199004975124382</v>
      </c>
      <c r="J93" s="23">
        <f>K93+L93</f>
        <v>290</v>
      </c>
      <c r="K93" s="13">
        <v>188</v>
      </c>
      <c r="L93" s="13">
        <v>102</v>
      </c>
      <c r="M93" s="13">
        <v>90</v>
      </c>
      <c r="N93" s="13">
        <v>82</v>
      </c>
      <c r="O93" s="13">
        <f t="shared" si="12"/>
        <v>8</v>
      </c>
      <c r="P93" s="18">
        <f t="shared" si="13"/>
        <v>76.31578947368422</v>
      </c>
      <c r="Q93" s="60"/>
    </row>
    <row r="94" spans="2:17" ht="13.5" customHeight="1">
      <c r="B94" s="21">
        <v>19</v>
      </c>
      <c r="C94" s="23">
        <f>D94+E94</f>
        <v>870</v>
      </c>
      <c r="D94" s="22">
        <v>642</v>
      </c>
      <c r="E94" s="13">
        <v>228</v>
      </c>
      <c r="F94" s="22">
        <v>162</v>
      </c>
      <c r="G94" s="13">
        <v>137</v>
      </c>
      <c r="H94" s="22">
        <f t="shared" si="9"/>
        <v>25</v>
      </c>
      <c r="I94" s="20">
        <f t="shared" si="10"/>
        <v>84.302325581395351</v>
      </c>
      <c r="J94" s="39">
        <f>K94+L94</f>
        <v>361</v>
      </c>
      <c r="K94" s="13">
        <v>221</v>
      </c>
      <c r="L94" s="22">
        <v>140</v>
      </c>
      <c r="M94" s="13">
        <v>119</v>
      </c>
      <c r="N94" s="22">
        <v>100</v>
      </c>
      <c r="O94" s="13">
        <f t="shared" si="12"/>
        <v>19</v>
      </c>
      <c r="P94" s="15">
        <f t="shared" si="13"/>
        <v>75.208333333333343</v>
      </c>
      <c r="Q94" s="60"/>
    </row>
    <row r="95" spans="2:17" ht="13.5" customHeight="1">
      <c r="B95" s="17">
        <v>20</v>
      </c>
      <c r="C95" s="23">
        <f>D95+E95</f>
        <v>863</v>
      </c>
      <c r="D95" s="13">
        <v>670</v>
      </c>
      <c r="E95" s="13">
        <v>193</v>
      </c>
      <c r="F95" s="13">
        <v>193</v>
      </c>
      <c r="G95" s="13">
        <v>160</v>
      </c>
      <c r="H95" s="13">
        <f t="shared" si="9"/>
        <v>33</v>
      </c>
      <c r="I95" s="20">
        <f t="shared" si="10"/>
        <v>81.723484848484844</v>
      </c>
      <c r="J95" s="23">
        <f>K95+L95</f>
        <v>307</v>
      </c>
      <c r="K95" s="13">
        <v>211</v>
      </c>
      <c r="L95" s="13">
        <v>96</v>
      </c>
      <c r="M95" s="13">
        <v>100</v>
      </c>
      <c r="N95" s="13">
        <v>85</v>
      </c>
      <c r="O95" s="13">
        <f t="shared" si="12"/>
        <v>15</v>
      </c>
      <c r="P95" s="18">
        <f t="shared" si="13"/>
        <v>75.429975429975428</v>
      </c>
      <c r="Q95" s="60"/>
    </row>
    <row r="96" spans="2:17" ht="13.5" customHeight="1">
      <c r="B96" s="17">
        <v>21</v>
      </c>
      <c r="C96" s="23">
        <f>D96+E96</f>
        <v>800</v>
      </c>
      <c r="D96" s="23">
        <v>622</v>
      </c>
      <c r="E96" s="23">
        <v>178</v>
      </c>
      <c r="F96" s="23">
        <v>163</v>
      </c>
      <c r="G96" s="23">
        <v>104</v>
      </c>
      <c r="H96" s="13">
        <f t="shared" si="9"/>
        <v>59</v>
      </c>
      <c r="I96" s="20">
        <f t="shared" si="10"/>
        <v>83.073727933541008</v>
      </c>
      <c r="J96" s="23">
        <f>K96+L96</f>
        <v>221</v>
      </c>
      <c r="K96" s="23">
        <v>136</v>
      </c>
      <c r="L96" s="23">
        <v>85</v>
      </c>
      <c r="M96" s="23">
        <v>78</v>
      </c>
      <c r="N96" s="23">
        <v>60</v>
      </c>
      <c r="O96" s="13">
        <f t="shared" si="12"/>
        <v>18</v>
      </c>
      <c r="P96" s="18">
        <f t="shared" si="13"/>
        <v>73.91304347826086</v>
      </c>
      <c r="Q96" s="60"/>
    </row>
    <row r="97" spans="2:17" ht="13.5" customHeight="1">
      <c r="B97" s="17">
        <v>22</v>
      </c>
      <c r="C97" s="23">
        <v>622</v>
      </c>
      <c r="D97" s="23">
        <v>532</v>
      </c>
      <c r="E97" s="23">
        <v>90</v>
      </c>
      <c r="F97" s="23">
        <v>150</v>
      </c>
      <c r="G97" s="23">
        <v>104</v>
      </c>
      <c r="H97" s="13">
        <f>F97-G97</f>
        <v>46</v>
      </c>
      <c r="I97" s="20">
        <f>C97/(C97+F97)%</f>
        <v>80.569948186528507</v>
      </c>
      <c r="J97" s="23">
        <v>205</v>
      </c>
      <c r="K97" s="23">
        <v>138</v>
      </c>
      <c r="L97" s="23">
        <v>67</v>
      </c>
      <c r="M97" s="23">
        <v>93</v>
      </c>
      <c r="N97" s="23">
        <v>70</v>
      </c>
      <c r="O97" s="13">
        <f>M97-N97</f>
        <v>23</v>
      </c>
      <c r="P97" s="15">
        <f>J97/(J97+M97)%</f>
        <v>68.791946308724832</v>
      </c>
      <c r="Q97" s="60"/>
    </row>
    <row r="98" spans="2:17" ht="13.5" customHeight="1">
      <c r="B98" s="17">
        <v>23</v>
      </c>
      <c r="C98" s="23">
        <v>600</v>
      </c>
      <c r="D98" s="23">
        <v>495</v>
      </c>
      <c r="E98" s="23">
        <v>105</v>
      </c>
      <c r="F98" s="23">
        <v>122</v>
      </c>
      <c r="G98" s="23">
        <v>85</v>
      </c>
      <c r="H98" s="13">
        <f t="shared" si="9"/>
        <v>37</v>
      </c>
      <c r="I98" s="20">
        <f t="shared" si="10"/>
        <v>83.10249307479225</v>
      </c>
      <c r="J98" s="23">
        <v>173</v>
      </c>
      <c r="K98" s="23">
        <v>113</v>
      </c>
      <c r="L98" s="23">
        <v>60</v>
      </c>
      <c r="M98" s="23">
        <v>61</v>
      </c>
      <c r="N98" s="23">
        <v>45</v>
      </c>
      <c r="O98" s="13">
        <f t="shared" si="12"/>
        <v>16</v>
      </c>
      <c r="P98" s="18">
        <f t="shared" si="13"/>
        <v>73.931623931623932</v>
      </c>
      <c r="Q98" s="60"/>
    </row>
    <row r="99" spans="2:17" ht="13.5" customHeight="1">
      <c r="B99" s="17">
        <v>24</v>
      </c>
      <c r="C99" s="23">
        <v>356</v>
      </c>
      <c r="D99" s="23">
        <v>288</v>
      </c>
      <c r="E99" s="23">
        <v>68</v>
      </c>
      <c r="F99" s="23">
        <v>97</v>
      </c>
      <c r="G99" s="23">
        <v>76</v>
      </c>
      <c r="H99" s="13">
        <v>21</v>
      </c>
      <c r="I99" s="20">
        <v>78.587196467991163</v>
      </c>
      <c r="J99" s="23">
        <v>119</v>
      </c>
      <c r="K99" s="23">
        <v>87</v>
      </c>
      <c r="L99" s="23">
        <v>32</v>
      </c>
      <c r="M99" s="23">
        <v>76</v>
      </c>
      <c r="N99" s="23">
        <v>62</v>
      </c>
      <c r="O99" s="13">
        <v>14</v>
      </c>
      <c r="P99" s="18">
        <v>61.025641025641029</v>
      </c>
      <c r="Q99" s="60"/>
    </row>
    <row r="100" spans="2:17" ht="13.5" customHeight="1">
      <c r="B100" s="17">
        <v>25</v>
      </c>
      <c r="C100" s="23">
        <v>322</v>
      </c>
      <c r="D100" s="23">
        <v>259</v>
      </c>
      <c r="E100" s="23">
        <v>63</v>
      </c>
      <c r="F100" s="23">
        <v>169</v>
      </c>
      <c r="G100" s="23">
        <v>124</v>
      </c>
      <c r="H100" s="13">
        <v>45</v>
      </c>
      <c r="I100" s="20">
        <v>65.580448065173115</v>
      </c>
      <c r="J100" s="23">
        <v>79</v>
      </c>
      <c r="K100" s="23">
        <v>53</v>
      </c>
      <c r="L100" s="23">
        <v>26</v>
      </c>
      <c r="M100" s="23">
        <v>63</v>
      </c>
      <c r="N100" s="23">
        <v>47</v>
      </c>
      <c r="O100" s="13">
        <v>16</v>
      </c>
      <c r="P100" s="18">
        <v>55.633802816901408</v>
      </c>
      <c r="Q100" s="60"/>
    </row>
    <row r="101" spans="2:17" s="78" customFormat="1" ht="13.5" customHeight="1">
      <c r="B101" s="24">
        <v>26</v>
      </c>
      <c r="C101" s="68">
        <v>227</v>
      </c>
      <c r="D101" s="68">
        <v>181</v>
      </c>
      <c r="E101" s="68">
        <v>46</v>
      </c>
      <c r="F101" s="68">
        <v>144</v>
      </c>
      <c r="G101" s="68">
        <v>97</v>
      </c>
      <c r="H101" s="76">
        <v>47</v>
      </c>
      <c r="I101" s="69">
        <v>61.18598382749326</v>
      </c>
      <c r="J101" s="68">
        <v>101</v>
      </c>
      <c r="K101" s="68">
        <v>70</v>
      </c>
      <c r="L101" s="68">
        <v>31</v>
      </c>
      <c r="M101" s="68">
        <v>62</v>
      </c>
      <c r="N101" s="68">
        <v>34</v>
      </c>
      <c r="O101" s="76">
        <v>28</v>
      </c>
      <c r="P101" s="70">
        <v>61.963190184049083</v>
      </c>
      <c r="Q101" s="77"/>
    </row>
    <row r="102" spans="2:17" ht="13.5" customHeight="1">
      <c r="B102" s="61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ht="13.5" customHeight="1" thickBot="1">
      <c r="B103" s="30" t="s">
        <v>56</v>
      </c>
      <c r="C103" s="30"/>
      <c r="D103" s="30"/>
      <c r="E103" s="30"/>
      <c r="F103" s="30"/>
      <c r="G103" s="32"/>
      <c r="H103" s="32"/>
      <c r="I103" s="33"/>
      <c r="K103" s="60"/>
      <c r="L103" s="33" t="s">
        <v>60</v>
      </c>
      <c r="M103" s="60"/>
      <c r="N103" s="60"/>
      <c r="O103" s="60"/>
      <c r="P103" s="60"/>
      <c r="Q103" s="60"/>
    </row>
    <row r="104" spans="2:17" ht="13.5" customHeight="1" thickTop="1">
      <c r="B104" s="101" t="s">
        <v>1</v>
      </c>
      <c r="C104" s="86" t="s">
        <v>34</v>
      </c>
      <c r="D104" s="83"/>
      <c r="E104" s="83"/>
      <c r="F104" s="83"/>
      <c r="G104" s="87"/>
      <c r="H104" s="86" t="s">
        <v>35</v>
      </c>
      <c r="I104" s="83"/>
      <c r="J104" s="83"/>
      <c r="K104" s="83"/>
      <c r="L104" s="83"/>
      <c r="M104" s="60"/>
      <c r="N104" s="60"/>
      <c r="O104" s="60"/>
      <c r="P104" s="60"/>
      <c r="Q104" s="60"/>
    </row>
    <row r="105" spans="2:17" ht="13.5" customHeight="1">
      <c r="B105" s="103"/>
      <c r="C105" s="97" t="s">
        <v>27</v>
      </c>
      <c r="D105" s="93"/>
      <c r="E105" s="98"/>
      <c r="F105" s="95" t="s">
        <v>7</v>
      </c>
      <c r="G105" s="97" t="s">
        <v>8</v>
      </c>
      <c r="H105" s="97" t="s">
        <v>27</v>
      </c>
      <c r="I105" s="93"/>
      <c r="J105" s="98"/>
      <c r="K105" s="95" t="s">
        <v>7</v>
      </c>
      <c r="L105" s="97" t="s">
        <v>8</v>
      </c>
      <c r="M105" s="60"/>
      <c r="N105" s="60"/>
      <c r="O105" s="60"/>
      <c r="P105" s="60"/>
      <c r="Q105" s="60"/>
    </row>
    <row r="106" spans="2:17" ht="28.5" customHeight="1">
      <c r="B106" s="104"/>
      <c r="C106" s="62" t="s">
        <v>38</v>
      </c>
      <c r="D106" s="55" t="s">
        <v>30</v>
      </c>
      <c r="E106" s="55" t="s">
        <v>39</v>
      </c>
      <c r="F106" s="96"/>
      <c r="G106" s="99"/>
      <c r="H106" s="55" t="s">
        <v>38</v>
      </c>
      <c r="I106" s="55" t="s">
        <v>30</v>
      </c>
      <c r="J106" s="55" t="s">
        <v>39</v>
      </c>
      <c r="K106" s="96"/>
      <c r="L106" s="99"/>
      <c r="M106" s="60"/>
      <c r="N106" s="60"/>
      <c r="O106" s="60"/>
      <c r="P106" s="60"/>
      <c r="Q106" s="60"/>
    </row>
    <row r="107" spans="2:17" ht="13.5" customHeight="1">
      <c r="B107" s="17" t="s">
        <v>36</v>
      </c>
      <c r="C107" s="13">
        <v>317</v>
      </c>
      <c r="D107" s="13">
        <f>C107-E107</f>
        <v>162</v>
      </c>
      <c r="E107" s="13">
        <v>155</v>
      </c>
      <c r="F107" s="13">
        <v>91</v>
      </c>
      <c r="G107" s="20">
        <f>C107/(C107+F107)*100</f>
        <v>77.696078431372555</v>
      </c>
      <c r="H107" s="37">
        <v>103</v>
      </c>
      <c r="I107" s="13">
        <f>H107-J107</f>
        <v>31</v>
      </c>
      <c r="J107" s="37">
        <v>72</v>
      </c>
      <c r="K107" s="13">
        <v>33</v>
      </c>
      <c r="L107" s="18">
        <f>H107/(H107+K107)*100</f>
        <v>75.735294117647058</v>
      </c>
      <c r="M107" s="60"/>
      <c r="N107" s="60"/>
      <c r="O107" s="60"/>
      <c r="P107" s="60"/>
      <c r="Q107" s="60"/>
    </row>
    <row r="108" spans="2:17" ht="13.5" customHeight="1">
      <c r="B108" s="17">
        <v>15</v>
      </c>
      <c r="C108" s="13">
        <v>331</v>
      </c>
      <c r="D108" s="13">
        <f t="shared" ref="D108:D116" si="14">C108-E108</f>
        <v>146</v>
      </c>
      <c r="E108" s="13">
        <v>185</v>
      </c>
      <c r="F108" s="13">
        <v>82</v>
      </c>
      <c r="G108" s="20">
        <f t="shared" ref="G108:G116" si="15">C108/(C108+F108)*100</f>
        <v>80.145278450363193</v>
      </c>
      <c r="H108" s="37">
        <v>131</v>
      </c>
      <c r="I108" s="13">
        <f t="shared" ref="I108:I116" si="16">H108-J108</f>
        <v>80</v>
      </c>
      <c r="J108" s="37">
        <v>51</v>
      </c>
      <c r="K108" s="13">
        <v>51</v>
      </c>
      <c r="L108" s="18">
        <f t="shared" ref="L108:L116" si="17">H108/(H108+K108)*100</f>
        <v>71.978021978021971</v>
      </c>
      <c r="M108" s="60"/>
      <c r="N108" s="60"/>
      <c r="O108" s="60"/>
      <c r="P108" s="60"/>
      <c r="Q108" s="60"/>
    </row>
    <row r="109" spans="2:17" ht="13.5" customHeight="1">
      <c r="B109" s="17">
        <v>16</v>
      </c>
      <c r="C109" s="13">
        <v>563</v>
      </c>
      <c r="D109" s="13">
        <f t="shared" si="14"/>
        <v>279</v>
      </c>
      <c r="E109" s="13">
        <v>284</v>
      </c>
      <c r="F109" s="13">
        <v>133</v>
      </c>
      <c r="G109" s="20">
        <f t="shared" si="15"/>
        <v>80.890804597701148</v>
      </c>
      <c r="H109" s="37">
        <v>177</v>
      </c>
      <c r="I109" s="13">
        <f t="shared" si="16"/>
        <v>93</v>
      </c>
      <c r="J109" s="37">
        <v>84</v>
      </c>
      <c r="K109" s="13">
        <v>69</v>
      </c>
      <c r="L109" s="18">
        <f t="shared" si="17"/>
        <v>71.951219512195124</v>
      </c>
      <c r="M109" s="60"/>
      <c r="N109" s="60"/>
      <c r="O109" s="60"/>
      <c r="P109" s="60"/>
      <c r="Q109" s="60"/>
    </row>
    <row r="110" spans="2:17" ht="13.5" customHeight="1">
      <c r="B110" s="17">
        <v>17</v>
      </c>
      <c r="C110" s="13">
        <v>718</v>
      </c>
      <c r="D110" s="13">
        <f t="shared" si="14"/>
        <v>461</v>
      </c>
      <c r="E110" s="13">
        <v>257</v>
      </c>
      <c r="F110" s="13">
        <v>154</v>
      </c>
      <c r="G110" s="20">
        <f t="shared" si="15"/>
        <v>82.339449541284409</v>
      </c>
      <c r="H110" s="37">
        <v>252</v>
      </c>
      <c r="I110" s="13">
        <f t="shared" si="16"/>
        <v>134</v>
      </c>
      <c r="J110" s="37">
        <v>118</v>
      </c>
      <c r="K110" s="13">
        <v>66</v>
      </c>
      <c r="L110" s="18">
        <f t="shared" si="17"/>
        <v>79.245283018867923</v>
      </c>
      <c r="M110" s="60"/>
      <c r="N110" s="60"/>
      <c r="O110" s="60"/>
      <c r="P110" s="60"/>
      <c r="Q110" s="60"/>
    </row>
    <row r="111" spans="2:17" ht="13.5" customHeight="1">
      <c r="B111" s="17">
        <v>18</v>
      </c>
      <c r="C111" s="13">
        <v>669</v>
      </c>
      <c r="D111" s="13">
        <f t="shared" si="14"/>
        <v>399</v>
      </c>
      <c r="E111" s="13">
        <v>270</v>
      </c>
      <c r="F111" s="13">
        <v>148</v>
      </c>
      <c r="G111" s="20">
        <f t="shared" si="15"/>
        <v>81.884944920440645</v>
      </c>
      <c r="H111" s="37">
        <v>261</v>
      </c>
      <c r="I111" s="13">
        <f t="shared" si="16"/>
        <v>193</v>
      </c>
      <c r="J111" s="37">
        <v>68</v>
      </c>
      <c r="K111" s="13">
        <v>71</v>
      </c>
      <c r="L111" s="18">
        <f t="shared" si="17"/>
        <v>78.614457831325296</v>
      </c>
      <c r="M111" s="60"/>
      <c r="N111" s="60"/>
      <c r="O111" s="60"/>
      <c r="P111" s="60"/>
      <c r="Q111" s="60"/>
    </row>
    <row r="112" spans="2:17" ht="13.5" customHeight="1">
      <c r="B112" s="17">
        <v>19</v>
      </c>
      <c r="C112" s="13">
        <v>591</v>
      </c>
      <c r="D112" s="13">
        <f t="shared" si="14"/>
        <v>347</v>
      </c>
      <c r="E112" s="13">
        <v>244</v>
      </c>
      <c r="F112" s="13">
        <v>164</v>
      </c>
      <c r="G112" s="20">
        <f t="shared" si="15"/>
        <v>78.278145695364245</v>
      </c>
      <c r="H112" s="37">
        <v>232</v>
      </c>
      <c r="I112" s="13">
        <f t="shared" si="16"/>
        <v>147</v>
      </c>
      <c r="J112" s="37">
        <v>85</v>
      </c>
      <c r="K112" s="13">
        <v>64</v>
      </c>
      <c r="L112" s="18">
        <f t="shared" si="17"/>
        <v>78.378378378378372</v>
      </c>
      <c r="M112" s="60"/>
      <c r="N112" s="60"/>
      <c r="O112" s="60"/>
      <c r="P112" s="60"/>
      <c r="Q112" s="60"/>
    </row>
    <row r="113" spans="2:17" ht="13.5" customHeight="1">
      <c r="B113" s="17">
        <v>20</v>
      </c>
      <c r="C113" s="13">
        <v>458</v>
      </c>
      <c r="D113" s="13">
        <f t="shared" si="14"/>
        <v>253</v>
      </c>
      <c r="E113" s="13">
        <v>205</v>
      </c>
      <c r="F113" s="13">
        <v>206</v>
      </c>
      <c r="G113" s="20">
        <f t="shared" si="15"/>
        <v>68.975903614457835</v>
      </c>
      <c r="H113" s="37">
        <v>192</v>
      </c>
      <c r="I113" s="13">
        <f t="shared" si="16"/>
        <v>130</v>
      </c>
      <c r="J113" s="37">
        <v>62</v>
      </c>
      <c r="K113" s="13">
        <v>60</v>
      </c>
      <c r="L113" s="18">
        <f t="shared" si="17"/>
        <v>76.19047619047619</v>
      </c>
      <c r="M113" s="60"/>
      <c r="N113" s="60"/>
      <c r="O113" s="60"/>
      <c r="P113" s="60"/>
      <c r="Q113" s="60"/>
    </row>
    <row r="114" spans="2:17" ht="13.5" customHeight="1">
      <c r="B114" s="17">
        <v>21</v>
      </c>
      <c r="C114" s="23">
        <v>438</v>
      </c>
      <c r="D114" s="13">
        <f t="shared" si="14"/>
        <v>287</v>
      </c>
      <c r="E114" s="23">
        <v>151</v>
      </c>
      <c r="F114" s="23">
        <v>167</v>
      </c>
      <c r="G114" s="20">
        <f t="shared" si="15"/>
        <v>72.396694214876035</v>
      </c>
      <c r="H114" s="23">
        <v>177</v>
      </c>
      <c r="I114" s="13">
        <f t="shared" si="16"/>
        <v>102</v>
      </c>
      <c r="J114" s="23">
        <v>75</v>
      </c>
      <c r="K114" s="23">
        <v>53</v>
      </c>
      <c r="L114" s="18">
        <f t="shared" si="17"/>
        <v>76.956521739130437</v>
      </c>
      <c r="M114" s="60"/>
      <c r="N114" s="60"/>
      <c r="O114" s="60"/>
      <c r="P114" s="60"/>
      <c r="Q114" s="60"/>
    </row>
    <row r="115" spans="2:17" s="8" customFormat="1" ht="13.5" customHeight="1">
      <c r="B115" s="17">
        <v>22</v>
      </c>
      <c r="C115" s="23">
        <v>301</v>
      </c>
      <c r="D115" s="13">
        <f t="shared" si="14"/>
        <v>176</v>
      </c>
      <c r="E115" s="23">
        <v>125</v>
      </c>
      <c r="F115" s="23">
        <v>153</v>
      </c>
      <c r="G115" s="20">
        <f t="shared" si="15"/>
        <v>66.29955947136564</v>
      </c>
      <c r="H115" s="23">
        <v>213</v>
      </c>
      <c r="I115" s="13">
        <f t="shared" si="16"/>
        <v>125</v>
      </c>
      <c r="J115" s="23">
        <v>88</v>
      </c>
      <c r="K115" s="23">
        <v>127</v>
      </c>
      <c r="L115" s="18">
        <f t="shared" si="17"/>
        <v>62.647058823529413</v>
      </c>
      <c r="M115" s="60"/>
      <c r="N115" s="60"/>
      <c r="O115" s="60"/>
      <c r="P115" s="60"/>
      <c r="Q115" s="60"/>
    </row>
    <row r="116" spans="2:17" s="8" customFormat="1" ht="13.5" customHeight="1">
      <c r="B116" s="17">
        <v>23</v>
      </c>
      <c r="C116" s="23">
        <v>401</v>
      </c>
      <c r="D116" s="13">
        <f t="shared" si="14"/>
        <v>202</v>
      </c>
      <c r="E116" s="23">
        <v>199</v>
      </c>
      <c r="F116" s="23">
        <v>161</v>
      </c>
      <c r="G116" s="20">
        <f t="shared" si="15"/>
        <v>71.35231316725978</v>
      </c>
      <c r="H116" s="23">
        <v>258</v>
      </c>
      <c r="I116" s="13">
        <f t="shared" si="16"/>
        <v>136</v>
      </c>
      <c r="J116" s="23">
        <v>122</v>
      </c>
      <c r="K116" s="23">
        <v>73</v>
      </c>
      <c r="L116" s="18">
        <f t="shared" si="17"/>
        <v>77.94561933534743</v>
      </c>
      <c r="M116" s="60"/>
      <c r="N116" s="60"/>
      <c r="O116" s="60"/>
      <c r="P116" s="60"/>
      <c r="Q116" s="60"/>
    </row>
    <row r="117" spans="2:17" s="8" customFormat="1" ht="13.5" customHeight="1">
      <c r="B117" s="17">
        <v>24</v>
      </c>
      <c r="C117" s="23">
        <v>388</v>
      </c>
      <c r="D117" s="13">
        <v>182</v>
      </c>
      <c r="E117" s="23">
        <v>206</v>
      </c>
      <c r="F117" s="23">
        <v>217</v>
      </c>
      <c r="G117" s="20">
        <v>64.132231404958674</v>
      </c>
      <c r="H117" s="23">
        <v>253</v>
      </c>
      <c r="I117" s="13">
        <v>125</v>
      </c>
      <c r="J117" s="23">
        <v>128</v>
      </c>
      <c r="K117" s="23">
        <v>122</v>
      </c>
      <c r="L117" s="18">
        <v>67.466666666666669</v>
      </c>
      <c r="M117" s="60"/>
      <c r="N117" s="60"/>
      <c r="O117" s="60"/>
      <c r="P117" s="60"/>
      <c r="Q117" s="60"/>
    </row>
    <row r="118" spans="2:17" s="8" customFormat="1" ht="13.5" customHeight="1">
      <c r="B118" s="17">
        <v>25</v>
      </c>
      <c r="C118" s="23">
        <v>321</v>
      </c>
      <c r="D118" s="13">
        <v>149</v>
      </c>
      <c r="E118" s="23">
        <v>172</v>
      </c>
      <c r="F118" s="23">
        <v>193</v>
      </c>
      <c r="G118" s="20">
        <v>62.451361867704279</v>
      </c>
      <c r="H118" s="23">
        <v>246</v>
      </c>
      <c r="I118" s="13">
        <v>79</v>
      </c>
      <c r="J118" s="23">
        <v>167</v>
      </c>
      <c r="K118" s="23">
        <v>90</v>
      </c>
      <c r="L118" s="18">
        <v>73.214285714285708</v>
      </c>
      <c r="M118" s="60"/>
      <c r="N118" s="60"/>
      <c r="O118" s="60"/>
      <c r="P118" s="60"/>
      <c r="Q118" s="60"/>
    </row>
    <row r="119" spans="2:17" s="71" customFormat="1" ht="13.5" customHeight="1">
      <c r="B119" s="24">
        <v>26</v>
      </c>
      <c r="C119" s="68">
        <v>411</v>
      </c>
      <c r="D119" s="76">
        <v>216</v>
      </c>
      <c r="E119" s="68">
        <v>195</v>
      </c>
      <c r="F119" s="68">
        <v>213</v>
      </c>
      <c r="G119" s="69">
        <v>65.865384615384613</v>
      </c>
      <c r="H119" s="68">
        <v>308</v>
      </c>
      <c r="I119" s="76">
        <v>113</v>
      </c>
      <c r="J119" s="68">
        <v>195</v>
      </c>
      <c r="K119" s="68">
        <v>111</v>
      </c>
      <c r="L119" s="70">
        <v>73.508353221957051</v>
      </c>
      <c r="M119" s="77"/>
      <c r="N119" s="77"/>
      <c r="O119" s="77"/>
      <c r="P119" s="77"/>
      <c r="Q119" s="77"/>
    </row>
    <row r="120" spans="2:17" s="8" customFormat="1" ht="13.5" customHeight="1">
      <c r="B120" s="63"/>
      <c r="C120" s="64"/>
      <c r="D120" s="64"/>
      <c r="E120" s="64"/>
      <c r="F120" s="64"/>
      <c r="G120" s="64"/>
      <c r="H120" s="64"/>
      <c r="I120" s="64"/>
      <c r="J120" s="59"/>
      <c r="K120" s="60"/>
      <c r="L120" s="60"/>
      <c r="M120" s="60"/>
      <c r="N120" s="60"/>
      <c r="O120" s="60"/>
      <c r="P120" s="60"/>
      <c r="Q120" s="60"/>
    </row>
    <row r="121" spans="2:17" s="8" customFormat="1" ht="13.5" customHeight="1">
      <c r="B121" s="81" t="s">
        <v>15</v>
      </c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59"/>
      <c r="O121" s="34"/>
      <c r="P121" s="34"/>
      <c r="Q121" s="15"/>
    </row>
    <row r="122" spans="2:17" s="8" customFormat="1" ht="13.5" customHeight="1">
      <c r="B122" s="82" t="s">
        <v>16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59"/>
      <c r="O122" s="34"/>
      <c r="P122" s="34"/>
      <c r="Q122" s="15"/>
    </row>
    <row r="123" spans="2:17" s="8" customFormat="1" ht="13.5" customHeight="1">
      <c r="B123" s="82" t="s">
        <v>50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59"/>
      <c r="O123" s="34"/>
      <c r="P123" s="34"/>
      <c r="Q123" s="15"/>
    </row>
    <row r="124" spans="2:17" ht="13.5" customHeight="1">
      <c r="B124" s="81" t="s">
        <v>17</v>
      </c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59"/>
      <c r="O124" s="34"/>
      <c r="P124" s="34"/>
      <c r="Q124" s="15"/>
    </row>
    <row r="125" spans="2:17" ht="13.5" customHeight="1">
      <c r="B125" s="82" t="s">
        <v>51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59"/>
      <c r="O125" s="34"/>
      <c r="P125" s="34"/>
      <c r="Q125" s="15"/>
    </row>
    <row r="126" spans="2:17" ht="13.5" customHeight="1">
      <c r="B126" s="81" t="s">
        <v>18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59"/>
      <c r="O126" s="34"/>
      <c r="P126" s="34"/>
      <c r="Q126" s="15"/>
    </row>
    <row r="127" spans="2:17" ht="13.5" customHeight="1">
      <c r="O127" s="34"/>
      <c r="P127" s="34"/>
      <c r="Q127" s="15"/>
    </row>
    <row r="128" spans="2:17" ht="13.5" customHeight="1">
      <c r="O128" s="22"/>
      <c r="P128" s="22"/>
      <c r="Q128" s="15"/>
    </row>
    <row r="129" spans="2:17" ht="13.5" customHeight="1"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ht="13.5" customHeight="1">
      <c r="B130" s="61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ht="13.5" customHeight="1">
      <c r="B131" s="61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ht="13.5" customHeight="1">
      <c r="B132" s="61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ht="13.5" customHeight="1">
      <c r="B133" s="61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ht="13.5" customHeight="1">
      <c r="B134" s="61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ht="13.5" customHeight="1">
      <c r="B135" s="61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ht="13.5" customHeight="1">
      <c r="B136" s="61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ht="13.5" customHeight="1">
      <c r="B137" s="61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</sheetData>
  <mergeCells count="34">
    <mergeCell ref="B51:B52"/>
    <mergeCell ref="C51:E51"/>
    <mergeCell ref="B28:B29"/>
    <mergeCell ref="C76:E76"/>
    <mergeCell ref="B104:B106"/>
    <mergeCell ref="B75:B77"/>
    <mergeCell ref="B5:B6"/>
    <mergeCell ref="C5:E5"/>
    <mergeCell ref="F5:H5"/>
    <mergeCell ref="I5:K5"/>
    <mergeCell ref="C28:E28"/>
    <mergeCell ref="F28:H28"/>
    <mergeCell ref="I28:K28"/>
    <mergeCell ref="M76:O76"/>
    <mergeCell ref="P76:P77"/>
    <mergeCell ref="F105:F106"/>
    <mergeCell ref="C104:G104"/>
    <mergeCell ref="C105:E105"/>
    <mergeCell ref="H104:L104"/>
    <mergeCell ref="G105:G106"/>
    <mergeCell ref="L105:L106"/>
    <mergeCell ref="K105:K106"/>
    <mergeCell ref="H105:J105"/>
    <mergeCell ref="F76:H76"/>
    <mergeCell ref="I76:I77"/>
    <mergeCell ref="J76:L76"/>
    <mergeCell ref="L5:N5"/>
    <mergeCell ref="L28:N28"/>
    <mergeCell ref="F51:H51"/>
    <mergeCell ref="I51:K51"/>
    <mergeCell ref="J75:P75"/>
    <mergeCell ref="L51:N51"/>
    <mergeCell ref="O5:Q5"/>
    <mergeCell ref="C75:I75"/>
  </mergeCells>
  <phoneticPr fontId="1"/>
  <printOptions gridLinesSet="0"/>
  <pageMargins left="0.78740157480314965" right="0.78740157480314965" top="0.98425196850393704" bottom="0.82677165354330717" header="0.51181102362204722" footer="0.51181102362204722"/>
  <pageSetup paperSize="9" orientation="landscape" r:id="rId1"/>
  <headerFooter alignWithMargins="0">
    <oddHeader>&amp;R&amp;"ＭＳ 明朝,標準"&amp;10&amp;A</oddHeader>
  </headerFooter>
  <rowBreaks count="4" manualBreakCount="4">
    <brk id="26" max="17" man="1"/>
    <brk id="49" max="17" man="1"/>
    <brk id="73" max="17" man="1"/>
    <brk id="102" max="17" man="1"/>
  </rowBreaks>
  <ignoredErrors>
    <ignoredError sqref="B8 B31:B1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資料1-8</vt:lpstr>
      <vt:lpstr>'資料1-8'!Print_Area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2015-10-30T02:45:06Z</cp:lastPrinted>
  <dcterms:created xsi:type="dcterms:W3CDTF">1998-05-25T09:21:22Z</dcterms:created>
  <dcterms:modified xsi:type="dcterms:W3CDTF">2015-10-30T02:45:17Z</dcterms:modified>
</cp:coreProperties>
</file>