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5955" yWindow="-15" windowWidth="6000" windowHeight="6570" tabRatio="887"/>
  </bookViews>
  <sheets>
    <sheet name="2-5-3-1表(H25)" sheetId="25" r:id="rId1"/>
    <sheet name="2-5-3-1表(H24)" sheetId="15" r:id="rId2"/>
    <sheet name="2-5-3-1表(H23)" sheetId="13" r:id="rId3"/>
    <sheet name="2-5-3-1表(H22)" sheetId="10" r:id="rId4"/>
    <sheet name="2-5-3-1表(H21)" sheetId="9" r:id="rId5"/>
    <sheet name="2-5-3-1表(H20)" sheetId="8" r:id="rId6"/>
    <sheet name="2-5-3-1表(H19)" sheetId="7" r:id="rId7"/>
    <sheet name="2-5-3-1表(H18)" sheetId="4" r:id="rId8"/>
    <sheet name="2-5-3-1表(H13～H17)" sheetId="6" r:id="rId9"/>
  </sheets>
  <definedNames>
    <definedName name="aa" localSheetId="2">{"左ページ",#N/A,FALSE,"1A";"右ページ",#N/A,FALSE,"1A"}</definedName>
    <definedName name="aa" localSheetId="1">{"左ページ",#N/A,FALSE,"1A";"右ページ",#N/A,FALSE,"1A"}</definedName>
    <definedName name="aa" localSheetId="0">{"左ページ",#N/A,FALSE,"1A";"右ページ",#N/A,FALSE,"1A"}</definedName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8">'2-5-3-1表(H13～H17)'!$B$2:$T$80</definedName>
    <definedName name="_xlnm.Print_Area" localSheetId="7">'2-5-3-1表(H18)'!$B$2:$T$24</definedName>
    <definedName name="_xlnm.Print_Area" localSheetId="6">'2-5-3-1表(H19)'!$B$2:$T$23</definedName>
    <definedName name="_xlnm.Print_Area" localSheetId="5">'2-5-3-1表(H20)'!$B$2:$V$22</definedName>
    <definedName name="_xlnm.Print_Area" localSheetId="4">'2-5-3-1表(H21)'!$B$2:$V$22</definedName>
    <definedName name="_xlnm.Print_Area" localSheetId="3">'2-5-3-1表(H22)'!$B$2:$V$22</definedName>
    <definedName name="_xlnm.Print_Area" localSheetId="2">'2-5-3-1表(H23)'!$B$2:$K$35</definedName>
    <definedName name="_xlnm.Print_Area" localSheetId="1">'2-5-3-1表(H24)'!$B$2:$K$35</definedName>
    <definedName name="_xlnm.Print_Area" localSheetId="0">'2-5-3-1表(H25)'!$B$2:$K$35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 localSheetId="2">{"左ページ",#N/A,FALSE,"1A";"右ページ",#N/A,FALSE,"1A"}</definedName>
    <definedName name="wrn.印刷." localSheetId="1">{"左ページ",#N/A,FALSE,"1A";"右ページ",#N/A,FALSE,"1A"}</definedName>
    <definedName name="wrn.印刷." localSheetId="0">{"左ページ",#N/A,FALSE,"1A";"右ページ",#N/A,FALSE,"1A"}</definedName>
    <definedName name="wrn.印刷.">{"左ページ",#N/A,FALSE,"1A";"右ページ",#N/A,FALSE,"1A"}</definedName>
  </definedNames>
  <calcPr calcId="145621"/>
</workbook>
</file>

<file path=xl/calcChain.xml><?xml version="1.0" encoding="utf-8"?>
<calcChain xmlns="http://schemas.openxmlformats.org/spreadsheetml/2006/main">
  <c r="D10" i="7"/>
  <c r="N24" i="6"/>
  <c r="O24"/>
  <c r="P24"/>
  <c r="R24"/>
  <c r="S24"/>
  <c r="N39"/>
  <c r="O39"/>
  <c r="P39"/>
  <c r="R39"/>
  <c r="S39"/>
  <c r="N54"/>
  <c r="O54"/>
  <c r="P54"/>
  <c r="R54"/>
  <c r="S54"/>
  <c r="N69"/>
  <c r="O69"/>
  <c r="P69"/>
  <c r="R69"/>
  <c r="S69"/>
  <c r="I10" i="4"/>
  <c r="E10"/>
  <c r="F10"/>
  <c r="G10"/>
  <c r="H10"/>
  <c r="D10"/>
  <c r="S10"/>
  <c r="O10"/>
  <c r="P10"/>
  <c r="Q10"/>
  <c r="R10"/>
  <c r="N10"/>
</calcChain>
</file>

<file path=xl/sharedStrings.xml><?xml version="1.0" encoding="utf-8"?>
<sst xmlns="http://schemas.openxmlformats.org/spreadsheetml/2006/main" count="660" uniqueCount="83">
  <si>
    <t>総　数</t>
  </si>
  <si>
    <t>食事給与</t>
  </si>
  <si>
    <t>衣料給与</t>
  </si>
  <si>
    <t>医療援助</t>
  </si>
  <si>
    <t>旅費支給</t>
  </si>
  <si>
    <t>総数</t>
  </si>
  <si>
    <t>注　１　保護統計年報による。　</t>
  </si>
  <si>
    <t>　　２　複数の措置を受けた者は，それぞれについて計上している。</t>
  </si>
  <si>
    <t>更生保護</t>
    <phoneticPr fontId="2"/>
  </si>
  <si>
    <t>施設等へ</t>
    <phoneticPr fontId="2"/>
  </si>
  <si>
    <t>　　　　　主　な　措　置　別　人　員　</t>
    <rPh sb="5" eb="6">
      <t>オモ</t>
    </rPh>
    <rPh sb="9" eb="12">
      <t>ソチ</t>
    </rPh>
    <rPh sb="13" eb="16">
      <t>ベツジン</t>
    </rPh>
    <rPh sb="17" eb="18">
      <t>イン</t>
    </rPh>
    <phoneticPr fontId="2"/>
  </si>
  <si>
    <t>保護観察所において直接行う保護</t>
    <rPh sb="0" eb="2">
      <t>ホゴ</t>
    </rPh>
    <rPh sb="2" eb="5">
      <t>カンサツショ</t>
    </rPh>
    <rPh sb="9" eb="11">
      <t>チョクセツ</t>
    </rPh>
    <rPh sb="11" eb="12">
      <t>オコナ</t>
    </rPh>
    <phoneticPr fontId="2"/>
  </si>
  <si>
    <t>宿泊を伴う</t>
    <rPh sb="0" eb="2">
      <t>シュクハク</t>
    </rPh>
    <rPh sb="3" eb="4">
      <t>トモナ</t>
    </rPh>
    <phoneticPr fontId="2"/>
  </si>
  <si>
    <t>保護の委託</t>
    <rPh sb="0" eb="2">
      <t>ホゴ</t>
    </rPh>
    <rPh sb="3" eb="5">
      <t>イタク</t>
    </rPh>
    <phoneticPr fontId="2"/>
  </si>
  <si>
    <t>　　３　「更生保護施設等へ宿泊を伴う保護の委託」には，前年から委託中の人員を含む。</t>
    <rPh sb="13" eb="15">
      <t>シュクハク</t>
    </rPh>
    <rPh sb="16" eb="17">
      <t>トモナ</t>
    </rPh>
    <rPh sb="18" eb="20">
      <t>ホゴ</t>
    </rPh>
    <phoneticPr fontId="2"/>
  </si>
  <si>
    <t>　　４　（　　）内は，個人等に対する委託であり，内数である。</t>
    <rPh sb="8" eb="9">
      <t>ナイ</t>
    </rPh>
    <rPh sb="11" eb="13">
      <t>コジン</t>
    </rPh>
    <rPh sb="13" eb="14">
      <t>トウ</t>
    </rPh>
    <rPh sb="15" eb="16">
      <t>タイ</t>
    </rPh>
    <rPh sb="18" eb="20">
      <t>イタク</t>
    </rPh>
    <rPh sb="24" eb="25">
      <t>ウチ</t>
    </rPh>
    <rPh sb="25" eb="26">
      <t>スウ</t>
    </rPh>
    <phoneticPr fontId="2"/>
  </si>
  <si>
    <t>対　象　者　の　種　類</t>
    <phoneticPr fontId="2"/>
  </si>
  <si>
    <t>更生保護</t>
    <phoneticPr fontId="2"/>
  </si>
  <si>
    <t>施設等へ</t>
    <phoneticPr fontId="2"/>
  </si>
  <si>
    <t>保護観察処分少年</t>
    <phoneticPr fontId="2"/>
  </si>
  <si>
    <t>少年院仮退院者</t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</si>
  <si>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</si>
  <si>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</si>
  <si>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保護観察付執行猶予者</t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</si>
  <si>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</si>
  <si>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</si>
  <si>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更生保護</t>
  </si>
  <si>
    <t>対象者の種類</t>
    <phoneticPr fontId="2"/>
  </si>
  <si>
    <t>刑の執行終了</t>
    <phoneticPr fontId="2"/>
  </si>
  <si>
    <t>刑の執行猶予</t>
    <phoneticPr fontId="2"/>
  </si>
  <si>
    <t>起訴猶予</t>
    <phoneticPr fontId="2"/>
  </si>
  <si>
    <t>補導処分終了</t>
    <rPh sb="0" eb="2">
      <t>ホドウ</t>
    </rPh>
    <rPh sb="2" eb="4">
      <t>ショブン</t>
    </rPh>
    <rPh sb="4" eb="6">
      <t>シュウリョウ</t>
    </rPh>
    <phoneticPr fontId="2"/>
  </si>
  <si>
    <t>罰金・科料</t>
    <rPh sb="0" eb="2">
      <t>バッキン</t>
    </rPh>
    <rPh sb="3" eb="5">
      <t>カリョウ</t>
    </rPh>
    <phoneticPr fontId="2"/>
  </si>
  <si>
    <t>労役場出場・仮出場</t>
    <rPh sb="0" eb="2">
      <t>ロウエキ</t>
    </rPh>
    <rPh sb="2" eb="3">
      <t>ジョウ</t>
    </rPh>
    <rPh sb="3" eb="5">
      <t>シュツジョウ</t>
    </rPh>
    <rPh sb="6" eb="7">
      <t>カリ</t>
    </rPh>
    <rPh sb="7" eb="9">
      <t>シュツジョウ</t>
    </rPh>
    <phoneticPr fontId="2"/>
  </si>
  <si>
    <t>刑の執行終了</t>
    <phoneticPr fontId="2"/>
  </si>
  <si>
    <t>刑の執行免除</t>
    <phoneticPr fontId="2"/>
  </si>
  <si>
    <t>刑の執行猶予</t>
    <phoneticPr fontId="2"/>
  </si>
  <si>
    <t>起訴猶予</t>
    <phoneticPr fontId="2"/>
  </si>
  <si>
    <t>更生緊急保護</t>
    <rPh sb="0" eb="2">
      <t>コウセイ</t>
    </rPh>
    <rPh sb="2" eb="4">
      <t>キンキュウ</t>
    </rPh>
    <rPh sb="4" eb="6">
      <t>ホゴ</t>
    </rPh>
    <phoneticPr fontId="2"/>
  </si>
  <si>
    <t>刑の執行停止</t>
    <rPh sb="0" eb="1">
      <t>ケイ</t>
    </rPh>
    <rPh sb="2" eb="4">
      <t>シッコウ</t>
    </rPh>
    <rPh sb="4" eb="6">
      <t>テイシ</t>
    </rPh>
    <phoneticPr fontId="2"/>
  </si>
  <si>
    <t>平成17年</t>
    <rPh sb="0" eb="2">
      <t>ヘイセイ</t>
    </rPh>
    <rPh sb="4" eb="5">
      <t>ネン</t>
    </rPh>
    <phoneticPr fontId="2"/>
  </si>
  <si>
    <t>仮釈放者</t>
  </si>
  <si>
    <t>平成18年</t>
    <rPh sb="0" eb="2">
      <t>ヘイセイ</t>
    </rPh>
    <rPh sb="4" eb="5">
      <t>ネン</t>
    </rPh>
    <phoneticPr fontId="2"/>
  </si>
  <si>
    <t>少年院退院・
仮退院期間満了</t>
    <rPh sb="0" eb="3">
      <t>ショウネンイン</t>
    </rPh>
    <rPh sb="3" eb="5">
      <t>カリタイイン</t>
    </rPh>
    <rPh sb="7" eb="8">
      <t>カリ</t>
    </rPh>
    <rPh sb="8" eb="10">
      <t>タイイン</t>
    </rPh>
    <rPh sb="10" eb="12">
      <t>キカン</t>
    </rPh>
    <rPh sb="12" eb="14">
      <t>マンリョウ</t>
    </rPh>
    <phoneticPr fontId="2"/>
  </si>
  <si>
    <t>対　象　者　の　種　類</t>
    <phoneticPr fontId="2"/>
  </si>
  <si>
    <t>平成19年</t>
    <rPh sb="0" eb="2">
      <t>ヘイセイ</t>
    </rPh>
    <rPh sb="4" eb="5">
      <t>ネン</t>
    </rPh>
    <phoneticPr fontId="2"/>
  </si>
  <si>
    <t>(-)</t>
    <phoneticPr fontId="2"/>
  </si>
  <si>
    <t>（…）</t>
    <phoneticPr fontId="2"/>
  </si>
  <si>
    <t>施設等へ</t>
    <rPh sb="2" eb="3">
      <t>ナド</t>
    </rPh>
    <phoneticPr fontId="2"/>
  </si>
  <si>
    <t>　　５　更生緊急保護における「更生保護施設等へ宿泊を伴う保護の委託」の個人等に対する委託は，平成19年から計上している。</t>
    <rPh sb="4" eb="6">
      <t>コウセイ</t>
    </rPh>
    <rPh sb="6" eb="8">
      <t>キンキュウ</t>
    </rPh>
    <rPh sb="8" eb="10">
      <t>ホゴ</t>
    </rPh>
    <rPh sb="23" eb="25">
      <t>シュクハク</t>
    </rPh>
    <rPh sb="26" eb="27">
      <t>トモナ</t>
    </rPh>
    <rPh sb="28" eb="30">
      <t>ホゴ</t>
    </rPh>
    <rPh sb="35" eb="38">
      <t>コジンナド</t>
    </rPh>
    <rPh sb="39" eb="40">
      <t>タイ</t>
    </rPh>
    <rPh sb="42" eb="44">
      <t>イタク</t>
    </rPh>
    <rPh sb="46" eb="48">
      <t>ヘイセイ</t>
    </rPh>
    <rPh sb="50" eb="51">
      <t>ネン</t>
    </rPh>
    <rPh sb="53" eb="55">
      <t>ケイジョウ</t>
    </rPh>
    <phoneticPr fontId="2"/>
  </si>
  <si>
    <t>対　象　者　の　種　類</t>
    <phoneticPr fontId="2"/>
  </si>
  <si>
    <t>対象者の種類</t>
    <phoneticPr fontId="2"/>
  </si>
  <si>
    <t>（…）</t>
    <phoneticPr fontId="2"/>
  </si>
  <si>
    <t>(-)</t>
    <phoneticPr fontId="2"/>
  </si>
  <si>
    <t>（…）</t>
    <phoneticPr fontId="2"/>
  </si>
  <si>
    <t>（…）</t>
    <phoneticPr fontId="2"/>
  </si>
  <si>
    <t>（…）</t>
    <phoneticPr fontId="2"/>
  </si>
  <si>
    <t>(-)</t>
    <phoneticPr fontId="2"/>
  </si>
  <si>
    <t>(-)</t>
    <phoneticPr fontId="2"/>
  </si>
  <si>
    <t>(-)</t>
    <phoneticPr fontId="2"/>
  </si>
  <si>
    <t>平成20年</t>
    <rPh sb="0" eb="2">
      <t>ヘイセイ</t>
    </rPh>
    <rPh sb="4" eb="5">
      <t>ネン</t>
    </rPh>
    <phoneticPr fontId="2"/>
  </si>
  <si>
    <t>宿泊</t>
    <rPh sb="0" eb="2">
      <t>シュクハク</t>
    </rPh>
    <phoneticPr fontId="2"/>
  </si>
  <si>
    <t>主　な　措　置　別　人　員　</t>
    <rPh sb="0" eb="1">
      <t>オモ</t>
    </rPh>
    <rPh sb="4" eb="7">
      <t>ソチ</t>
    </rPh>
    <rPh sb="8" eb="11">
      <t>ベツジン</t>
    </rPh>
    <rPh sb="12" eb="13">
      <t>イン</t>
    </rPh>
    <phoneticPr fontId="2"/>
  </si>
  <si>
    <t>旅費給与</t>
    <rPh sb="2" eb="4">
      <t>キュウヨ</t>
    </rPh>
    <phoneticPr fontId="2"/>
  </si>
  <si>
    <t>　　４　（　）内は，個人等に対する委託であり，内数である。</t>
    <rPh sb="7" eb="8">
      <t>ナイ</t>
    </rPh>
    <rPh sb="10" eb="12">
      <t>コジン</t>
    </rPh>
    <rPh sb="12" eb="13">
      <t>トウ</t>
    </rPh>
    <rPh sb="14" eb="15">
      <t>タイ</t>
    </rPh>
    <rPh sb="17" eb="19">
      <t>イタク</t>
    </rPh>
    <rPh sb="23" eb="24">
      <t>ウチ</t>
    </rPh>
    <rPh sb="24" eb="25">
      <t>スウ</t>
    </rPh>
    <phoneticPr fontId="2"/>
  </si>
  <si>
    <t>(-)</t>
  </si>
  <si>
    <t>援護等</t>
    <rPh sb="0" eb="2">
      <t>エンゴ</t>
    </rPh>
    <rPh sb="2" eb="3">
      <t>ナド</t>
    </rPh>
    <phoneticPr fontId="2"/>
  </si>
  <si>
    <t>応急の救護等</t>
    <rPh sb="0" eb="2">
      <t>オウキュウ</t>
    </rPh>
    <rPh sb="3" eb="5">
      <t>キュウゴ</t>
    </rPh>
    <rPh sb="5" eb="6">
      <t>トウ</t>
    </rPh>
    <phoneticPr fontId="2"/>
  </si>
  <si>
    <t>２－５－３－１表　応急の救護等・更生緊急保護の措置の実施状況</t>
    <rPh sb="14" eb="15">
      <t>トウ</t>
    </rPh>
    <phoneticPr fontId="2"/>
  </si>
  <si>
    <t>（-）</t>
    <phoneticPr fontId="2"/>
  </si>
  <si>
    <t>(-)</t>
    <phoneticPr fontId="2"/>
  </si>
  <si>
    <t>①　応急の救護等</t>
    <rPh sb="2" eb="4">
      <t>オウキュウ</t>
    </rPh>
    <rPh sb="5" eb="7">
      <t>キュウゴ</t>
    </rPh>
    <rPh sb="7" eb="8">
      <t>トウ</t>
    </rPh>
    <phoneticPr fontId="2"/>
  </si>
  <si>
    <t>（平成21年）</t>
    <rPh sb="1" eb="3">
      <t>ヘイセイ</t>
    </rPh>
    <rPh sb="5" eb="6">
      <t>ネン</t>
    </rPh>
    <phoneticPr fontId="2"/>
  </si>
  <si>
    <t>②　更生緊急保護</t>
    <rPh sb="2" eb="4">
      <t>コウセイ</t>
    </rPh>
    <rPh sb="4" eb="6">
      <t>キンキュウ</t>
    </rPh>
    <rPh sb="6" eb="8">
      <t>ホゴ</t>
    </rPh>
    <phoneticPr fontId="2"/>
  </si>
  <si>
    <t>（平成22年）</t>
    <rPh sb="1" eb="3">
      <t>ヘイセイ</t>
    </rPh>
    <rPh sb="5" eb="6">
      <t>ネン</t>
    </rPh>
    <phoneticPr fontId="2"/>
  </si>
  <si>
    <t>対　象　者　の　種　類</t>
    <phoneticPr fontId="2"/>
  </si>
  <si>
    <t>（平成23年）</t>
    <rPh sb="1" eb="3">
      <t>ヘイセイ</t>
    </rPh>
    <rPh sb="5" eb="6">
      <t>ネン</t>
    </rPh>
    <phoneticPr fontId="2"/>
  </si>
  <si>
    <t>対　象　者　の　種　類</t>
    <phoneticPr fontId="2"/>
  </si>
  <si>
    <t>対　象　者　の　種　類</t>
    <phoneticPr fontId="2"/>
  </si>
  <si>
    <t>（平成24年）</t>
    <rPh sb="1" eb="3">
      <t>ヘイセイ</t>
    </rPh>
    <rPh sb="5" eb="6">
      <t>ネン</t>
    </rPh>
    <phoneticPr fontId="2"/>
  </si>
  <si>
    <t>　　４　（　）内は，自立準備ホーム等の更生保護施設以外への委託であり，内数である。</t>
    <rPh sb="7" eb="8">
      <t>ナイ</t>
    </rPh>
    <rPh sb="10" eb="12">
      <t>ジリツ</t>
    </rPh>
    <rPh sb="12" eb="14">
      <t>ジュンビ</t>
    </rPh>
    <rPh sb="17" eb="18">
      <t>トウ</t>
    </rPh>
    <rPh sb="19" eb="21">
      <t>コウセイ</t>
    </rPh>
    <rPh sb="21" eb="23">
      <t>ホゴ</t>
    </rPh>
    <rPh sb="23" eb="25">
      <t>シセツ</t>
    </rPh>
    <rPh sb="25" eb="27">
      <t>イガイ</t>
    </rPh>
    <rPh sb="29" eb="31">
      <t>イタク</t>
    </rPh>
    <rPh sb="35" eb="36">
      <t>ウチ</t>
    </rPh>
    <rPh sb="36" eb="37">
      <t>スウ</t>
    </rPh>
    <phoneticPr fontId="2"/>
  </si>
  <si>
    <t>　　２　複数の措置を受けた者は，それぞれについて計上している。</t>
    <phoneticPr fontId="2"/>
  </si>
  <si>
    <t>（平成25年）</t>
    <phoneticPr fontId="2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</si>
</sst>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8" formatCode="\(##\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0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4" fillId="0" borderId="0">
      <alignment horizontal="left"/>
    </xf>
    <xf numFmtId="38" fontId="15" fillId="16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17" borderId="3" applyNumberFormat="0" applyBorder="0" applyAlignment="0" applyProtection="0"/>
    <xf numFmtId="183" fontId="3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176" fontId="3" fillId="0" borderId="23" xfId="0" applyNumberFormat="1" applyFont="1" applyBorder="1" applyAlignment="1">
      <alignment vertical="center"/>
    </xf>
    <xf numFmtId="0" fontId="3" fillId="0" borderId="13" xfId="0" quotePrefix="1" applyFont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7" xfId="84" applyNumberFormat="1" applyFont="1" applyFill="1" applyBorder="1" applyAlignment="1">
      <alignment horizontal="right" vertical="center"/>
    </xf>
    <xf numFmtId="176" fontId="3" fillId="0" borderId="22" xfId="84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 wrapText="1"/>
    </xf>
    <xf numFmtId="176" fontId="3" fillId="0" borderId="23" xfId="84" applyNumberFormat="1" applyFont="1" applyFill="1" applyBorder="1" applyAlignment="1">
      <alignment horizontal="right" vertical="center"/>
    </xf>
    <xf numFmtId="176" fontId="3" fillId="0" borderId="18" xfId="84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17" xfId="84" applyNumberFormat="1" applyFont="1" applyBorder="1" applyAlignment="1">
      <alignment horizontal="right" vertical="center"/>
    </xf>
    <xf numFmtId="176" fontId="3" fillId="0" borderId="22" xfId="84" applyNumberFormat="1" applyFont="1" applyBorder="1" applyAlignment="1">
      <alignment horizontal="right" vertical="center"/>
    </xf>
    <xf numFmtId="176" fontId="3" fillId="0" borderId="23" xfId="84" applyNumberFormat="1" applyFont="1" applyBorder="1" applyAlignment="1">
      <alignment horizontal="right" vertical="center"/>
    </xf>
    <xf numFmtId="176" fontId="3" fillId="0" borderId="18" xfId="84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176" fontId="3" fillId="0" borderId="0" xfId="84" applyNumberFormat="1" applyFont="1" applyBorder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3" fillId="0" borderId="13" xfId="0" quotePrefix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8" fillId="0" borderId="0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3" xfId="0" quotePrefix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</cellXfs>
  <cellStyles count="11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0031_保護観察終了者の終了事由・成績別　罪名及び非行名" xfId="107"/>
    <cellStyle name="標準 3" xfId="108"/>
    <cellStyle name="標準 3 2" xfId="109"/>
    <cellStyle name="標準 3_観31表" xfId="110"/>
    <cellStyle name="標準 4" xfId="111"/>
    <cellStyle name="標準 5" xfId="112"/>
    <cellStyle name="標準 6" xfId="113"/>
    <cellStyle name="標準 7" xfId="114"/>
    <cellStyle name="標準 8" xfId="115"/>
    <cellStyle name="標準 9" xfId="116"/>
    <cellStyle name="良い" xfId="117" builtinId="26" customBuiltin="1"/>
    <cellStyle name="良い 2" xfId="1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M44"/>
  <sheetViews>
    <sheetView tabSelected="1" zoomScaleNormal="100" zoomScaleSheetLayoutView="100" workbookViewId="0"/>
  </sheetViews>
  <sheetFormatPr defaultRowHeight="12"/>
  <cols>
    <col min="1" max="1" width="3.625" style="1" customWidth="1"/>
    <col min="2" max="2" width="2.375" style="1" customWidth="1"/>
    <col min="3" max="3" width="21.875" style="1" customWidth="1"/>
    <col min="4" max="9" width="9.125" style="1" customWidth="1"/>
    <col min="10" max="10" width="7.125" style="1" customWidth="1"/>
    <col min="11" max="11" width="6.125" style="1" customWidth="1"/>
    <col min="12" max="12" width="2.375" style="1" customWidth="1"/>
    <col min="13" max="16384" width="9" style="1"/>
  </cols>
  <sheetData>
    <row r="1" spans="2:13" ht="15" customHeight="1"/>
    <row r="2" spans="2:13" ht="15" customHeight="1">
      <c r="B2" s="86" t="s">
        <v>68</v>
      </c>
      <c r="C2" s="24"/>
      <c r="D2" s="24"/>
      <c r="E2" s="24"/>
      <c r="F2" s="24"/>
      <c r="G2" s="24"/>
      <c r="H2" s="24"/>
      <c r="I2" s="101"/>
      <c r="J2" s="118"/>
      <c r="K2" s="118"/>
    </row>
    <row r="3" spans="2:13" ht="13.5" customHeight="1"/>
    <row r="4" spans="2:13" ht="13.5" customHeight="1">
      <c r="K4" s="82" t="s">
        <v>82</v>
      </c>
    </row>
    <row r="5" spans="2:13" ht="13.5" customHeight="1" thickBot="1">
      <c r="B5" s="1" t="s">
        <v>71</v>
      </c>
    </row>
    <row r="6" spans="2:13" ht="13.5" customHeight="1" thickTop="1">
      <c r="B6" s="95" t="s">
        <v>16</v>
      </c>
      <c r="C6" s="96"/>
      <c r="D6" s="87" t="s">
        <v>11</v>
      </c>
      <c r="E6" s="88"/>
      <c r="F6" s="89"/>
      <c r="G6" s="89"/>
      <c r="H6" s="89"/>
      <c r="I6" s="90"/>
      <c r="J6" s="91" t="s">
        <v>8</v>
      </c>
      <c r="K6" s="92"/>
    </row>
    <row r="7" spans="2:13" ht="13.5" customHeight="1">
      <c r="B7" s="97"/>
      <c r="C7" s="98"/>
      <c r="D7" s="4"/>
      <c r="E7" s="5"/>
      <c r="F7" s="5"/>
      <c r="G7" s="5"/>
      <c r="H7" s="5"/>
      <c r="I7" s="6"/>
      <c r="J7" s="93" t="s">
        <v>9</v>
      </c>
      <c r="K7" s="94"/>
    </row>
    <row r="8" spans="2:13" ht="13.5" customHeight="1">
      <c r="B8" s="97"/>
      <c r="C8" s="98"/>
      <c r="D8" s="7" t="s">
        <v>0</v>
      </c>
      <c r="E8" s="105" t="s">
        <v>62</v>
      </c>
      <c r="F8" s="106"/>
      <c r="G8" s="106"/>
      <c r="H8" s="106"/>
      <c r="I8" s="107"/>
      <c r="J8" s="93" t="s">
        <v>12</v>
      </c>
      <c r="K8" s="94"/>
    </row>
    <row r="9" spans="2:13" ht="13.5" customHeight="1">
      <c r="B9" s="99"/>
      <c r="C9" s="100"/>
      <c r="D9" s="8"/>
      <c r="E9" s="73" t="s">
        <v>61</v>
      </c>
      <c r="F9" s="9" t="s">
        <v>1</v>
      </c>
      <c r="G9" s="9" t="s">
        <v>2</v>
      </c>
      <c r="H9" s="9" t="s">
        <v>3</v>
      </c>
      <c r="I9" s="9" t="s">
        <v>63</v>
      </c>
      <c r="J9" s="93" t="s">
        <v>13</v>
      </c>
      <c r="K9" s="94"/>
    </row>
    <row r="10" spans="2:13" ht="13.5" customHeight="1">
      <c r="B10" s="103" t="s">
        <v>5</v>
      </c>
      <c r="C10" s="109"/>
      <c r="D10" s="76">
        <v>6237</v>
      </c>
      <c r="E10" s="75">
        <v>14</v>
      </c>
      <c r="F10" s="75">
        <v>374</v>
      </c>
      <c r="G10" s="75">
        <v>558</v>
      </c>
      <c r="H10" s="75">
        <v>14</v>
      </c>
      <c r="I10" s="75">
        <v>262</v>
      </c>
      <c r="J10" s="35">
        <v>6434</v>
      </c>
      <c r="K10" s="36">
        <v>415</v>
      </c>
    </row>
    <row r="11" spans="2:13" ht="13.5" customHeight="1">
      <c r="C11" s="83" t="s">
        <v>41</v>
      </c>
      <c r="D11" s="77">
        <v>5263</v>
      </c>
      <c r="E11" s="75">
        <v>13</v>
      </c>
      <c r="F11" s="75">
        <v>151</v>
      </c>
      <c r="G11" s="75">
        <v>457</v>
      </c>
      <c r="H11" s="75">
        <v>9</v>
      </c>
      <c r="I11" s="75">
        <v>108</v>
      </c>
      <c r="J11" s="37">
        <v>5384</v>
      </c>
      <c r="K11" s="38">
        <v>113</v>
      </c>
    </row>
    <row r="12" spans="2:13" ht="13.5" customHeight="1">
      <c r="C12" s="83" t="s">
        <v>23</v>
      </c>
      <c r="D12" s="77">
        <v>572</v>
      </c>
      <c r="E12" s="75">
        <v>1</v>
      </c>
      <c r="F12" s="75">
        <v>128</v>
      </c>
      <c r="G12" s="75">
        <v>42</v>
      </c>
      <c r="H12" s="75">
        <v>5</v>
      </c>
      <c r="I12" s="75">
        <v>93</v>
      </c>
      <c r="J12" s="37">
        <v>500</v>
      </c>
      <c r="K12" s="38">
        <v>134</v>
      </c>
    </row>
    <row r="13" spans="2:13" ht="13.5" customHeight="1">
      <c r="C13" s="83" t="s">
        <v>19</v>
      </c>
      <c r="D13" s="77">
        <v>188</v>
      </c>
      <c r="E13" s="75">
        <v>0</v>
      </c>
      <c r="F13" s="75">
        <v>57</v>
      </c>
      <c r="G13" s="75">
        <v>26</v>
      </c>
      <c r="H13" s="75">
        <v>0</v>
      </c>
      <c r="I13" s="75">
        <v>29</v>
      </c>
      <c r="J13" s="37">
        <v>181</v>
      </c>
      <c r="K13" s="38">
        <v>71</v>
      </c>
      <c r="M13" s="70"/>
    </row>
    <row r="14" spans="2:13" ht="13.5" customHeight="1">
      <c r="C14" s="83" t="s">
        <v>20</v>
      </c>
      <c r="D14" s="77">
        <v>214</v>
      </c>
      <c r="E14" s="75">
        <v>0</v>
      </c>
      <c r="F14" s="75">
        <v>38</v>
      </c>
      <c r="G14" s="75">
        <v>33</v>
      </c>
      <c r="H14" s="75">
        <v>0</v>
      </c>
      <c r="I14" s="75">
        <v>32</v>
      </c>
      <c r="J14" s="37">
        <v>369</v>
      </c>
      <c r="K14" s="38">
        <v>97</v>
      </c>
    </row>
    <row r="15" spans="2:13" ht="13.5" customHeight="1">
      <c r="B15" s="26"/>
      <c r="C15" s="85" t="s">
        <v>39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2"/>
    </row>
    <row r="16" spans="2:13" ht="13.5" customHeight="1">
      <c r="B16" s="13"/>
      <c r="C16" s="83"/>
      <c r="D16" s="39"/>
      <c r="E16" s="39"/>
      <c r="F16" s="39"/>
      <c r="G16" s="39"/>
      <c r="H16" s="39"/>
      <c r="I16" s="39"/>
      <c r="J16" s="39"/>
      <c r="K16" s="39"/>
    </row>
    <row r="17" spans="2:11" ht="13.5" customHeight="1" thickBot="1">
      <c r="B17" s="1" t="s">
        <v>73</v>
      </c>
    </row>
    <row r="18" spans="2:11" ht="13.5" customHeight="1" thickTop="1">
      <c r="B18" s="95" t="s">
        <v>16</v>
      </c>
      <c r="C18" s="110"/>
      <c r="D18" s="115" t="s">
        <v>11</v>
      </c>
      <c r="E18" s="89"/>
      <c r="F18" s="89"/>
      <c r="G18" s="89"/>
      <c r="H18" s="89"/>
      <c r="I18" s="90"/>
      <c r="J18" s="91" t="s">
        <v>26</v>
      </c>
      <c r="K18" s="92"/>
    </row>
    <row r="19" spans="2:11" ht="13.5" customHeight="1">
      <c r="B19" s="111"/>
      <c r="C19" s="112"/>
      <c r="D19" s="46"/>
      <c r="E19" s="13"/>
      <c r="F19" s="26"/>
      <c r="G19" s="26"/>
      <c r="H19" s="26"/>
      <c r="I19" s="26"/>
      <c r="J19" s="93" t="s">
        <v>48</v>
      </c>
      <c r="K19" s="94"/>
    </row>
    <row r="20" spans="2:11" ht="13.5" customHeight="1">
      <c r="B20" s="111"/>
      <c r="C20" s="112"/>
      <c r="D20" s="7" t="s">
        <v>0</v>
      </c>
      <c r="E20" s="105" t="s">
        <v>62</v>
      </c>
      <c r="F20" s="106"/>
      <c r="G20" s="106"/>
      <c r="H20" s="106"/>
      <c r="I20" s="107"/>
      <c r="J20" s="93" t="s">
        <v>12</v>
      </c>
      <c r="K20" s="94"/>
    </row>
    <row r="21" spans="2:11" ht="13.5" customHeight="1">
      <c r="B21" s="113"/>
      <c r="C21" s="114"/>
      <c r="D21" s="8"/>
      <c r="E21" s="73" t="s">
        <v>61</v>
      </c>
      <c r="F21" s="9" t="s">
        <v>1</v>
      </c>
      <c r="G21" s="9" t="s">
        <v>2</v>
      </c>
      <c r="H21" s="9" t="s">
        <v>3</v>
      </c>
      <c r="I21" s="9" t="s">
        <v>63</v>
      </c>
      <c r="J21" s="116" t="s">
        <v>13</v>
      </c>
      <c r="K21" s="117"/>
    </row>
    <row r="22" spans="2:11" ht="13.5" customHeight="1">
      <c r="B22" s="108" t="s">
        <v>5</v>
      </c>
      <c r="C22" s="102"/>
      <c r="D22" s="51">
        <v>9444</v>
      </c>
      <c r="E22" s="51">
        <v>3</v>
      </c>
      <c r="F22" s="51">
        <v>808</v>
      </c>
      <c r="G22" s="51">
        <v>829</v>
      </c>
      <c r="H22" s="51">
        <v>13</v>
      </c>
      <c r="I22" s="51">
        <v>821</v>
      </c>
      <c r="J22" s="51">
        <v>4804</v>
      </c>
      <c r="K22" s="38">
        <v>850</v>
      </c>
    </row>
    <row r="23" spans="2:11" ht="13.5" customHeight="1">
      <c r="C23" s="84" t="s">
        <v>28</v>
      </c>
      <c r="D23" s="51">
        <v>6198</v>
      </c>
      <c r="E23" s="51">
        <v>3</v>
      </c>
      <c r="F23" s="51">
        <v>382</v>
      </c>
      <c r="G23" s="51">
        <v>339</v>
      </c>
      <c r="H23" s="51">
        <v>4</v>
      </c>
      <c r="I23" s="51">
        <v>407</v>
      </c>
      <c r="J23" s="51">
        <v>2907</v>
      </c>
      <c r="K23" s="38">
        <v>413</v>
      </c>
    </row>
    <row r="24" spans="2:11" ht="13.5" customHeight="1">
      <c r="C24" s="84" t="s">
        <v>35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1"/>
    </row>
    <row r="25" spans="2:11" ht="13.5" customHeight="1">
      <c r="C25" s="84" t="s">
        <v>29</v>
      </c>
      <c r="D25" s="51">
        <v>1156</v>
      </c>
      <c r="E25" s="51">
        <v>0</v>
      </c>
      <c r="F25" s="51">
        <v>160</v>
      </c>
      <c r="G25" s="51">
        <v>184</v>
      </c>
      <c r="H25" s="51">
        <v>3</v>
      </c>
      <c r="I25" s="51">
        <v>134</v>
      </c>
      <c r="J25" s="51">
        <v>714</v>
      </c>
      <c r="K25" s="38">
        <v>160</v>
      </c>
    </row>
    <row r="26" spans="2:11" ht="13.5" customHeight="1">
      <c r="C26" s="83" t="s">
        <v>30</v>
      </c>
      <c r="D26" s="51">
        <v>1358</v>
      </c>
      <c r="E26" s="51">
        <v>0</v>
      </c>
      <c r="F26" s="51">
        <v>184</v>
      </c>
      <c r="G26" s="51">
        <v>206</v>
      </c>
      <c r="H26" s="51">
        <v>6</v>
      </c>
      <c r="I26" s="52">
        <v>193</v>
      </c>
      <c r="J26" s="51">
        <v>776</v>
      </c>
      <c r="K26" s="38">
        <v>184</v>
      </c>
    </row>
    <row r="27" spans="2:11" ht="13.5" customHeight="1">
      <c r="C27" s="83" t="s">
        <v>31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71"/>
    </row>
    <row r="28" spans="2:11" ht="13.5" customHeight="1">
      <c r="C28" s="83" t="s">
        <v>32</v>
      </c>
      <c r="D28" s="51">
        <v>544</v>
      </c>
      <c r="E28" s="51">
        <v>0</v>
      </c>
      <c r="F28" s="51">
        <v>65</v>
      </c>
      <c r="G28" s="51">
        <v>70</v>
      </c>
      <c r="H28" s="51">
        <v>0</v>
      </c>
      <c r="I28" s="52">
        <v>63</v>
      </c>
      <c r="J28" s="51">
        <v>292</v>
      </c>
      <c r="K28" s="38">
        <v>67</v>
      </c>
    </row>
    <row r="29" spans="2:11" ht="13.5" customHeight="1">
      <c r="C29" s="83" t="s">
        <v>33</v>
      </c>
      <c r="D29" s="51">
        <v>174</v>
      </c>
      <c r="E29" s="51">
        <v>0</v>
      </c>
      <c r="F29" s="51">
        <v>16</v>
      </c>
      <c r="G29" s="51">
        <v>28</v>
      </c>
      <c r="H29" s="51">
        <v>0</v>
      </c>
      <c r="I29" s="52">
        <v>22</v>
      </c>
      <c r="J29" s="51">
        <v>78</v>
      </c>
      <c r="K29" s="38">
        <v>20</v>
      </c>
    </row>
    <row r="30" spans="2:11" ht="27" customHeight="1">
      <c r="B30" s="26"/>
      <c r="C30" s="53" t="s">
        <v>43</v>
      </c>
      <c r="D30" s="54">
        <v>14</v>
      </c>
      <c r="E30" s="54">
        <v>0</v>
      </c>
      <c r="F30" s="55">
        <v>1</v>
      </c>
      <c r="G30" s="55">
        <v>2</v>
      </c>
      <c r="H30" s="55">
        <v>0</v>
      </c>
      <c r="I30" s="54">
        <v>2</v>
      </c>
      <c r="J30" s="55">
        <v>37</v>
      </c>
      <c r="K30" s="74">
        <v>6</v>
      </c>
    </row>
    <row r="31" spans="2:11" ht="13.5" customHeight="1">
      <c r="B31" s="13"/>
      <c r="D31" s="14"/>
      <c r="E31" s="14"/>
      <c r="F31" s="14"/>
      <c r="G31" s="14"/>
      <c r="H31" s="14"/>
      <c r="I31" s="14"/>
      <c r="J31" s="14"/>
      <c r="K31" s="14"/>
    </row>
    <row r="32" spans="2:11" ht="13.5" customHeight="1">
      <c r="B32" s="56" t="s">
        <v>6</v>
      </c>
      <c r="D32" s="14"/>
      <c r="E32" s="14"/>
      <c r="F32" s="14"/>
      <c r="G32" s="14"/>
      <c r="H32" s="14"/>
      <c r="I32" s="14"/>
    </row>
    <row r="33" spans="2:9" ht="13.5" customHeight="1">
      <c r="B33" s="56" t="s">
        <v>81</v>
      </c>
      <c r="D33" s="14"/>
      <c r="E33" s="14"/>
      <c r="F33" s="14"/>
      <c r="G33" s="14"/>
      <c r="H33" s="14"/>
      <c r="I33" s="14"/>
    </row>
    <row r="34" spans="2:9" ht="13.5" customHeight="1">
      <c r="B34" s="65" t="s">
        <v>14</v>
      </c>
      <c r="D34" s="14"/>
      <c r="E34" s="14"/>
      <c r="F34" s="14"/>
      <c r="G34" s="14"/>
      <c r="H34" s="14"/>
      <c r="I34" s="14"/>
    </row>
    <row r="35" spans="2:9" ht="13.5" customHeight="1">
      <c r="B35" s="66" t="s">
        <v>80</v>
      </c>
      <c r="D35" s="14"/>
      <c r="E35" s="14"/>
      <c r="F35" s="14"/>
      <c r="G35" s="14"/>
      <c r="H35" s="14"/>
      <c r="I35" s="14"/>
    </row>
    <row r="36" spans="2:9">
      <c r="B36" s="65"/>
      <c r="D36" s="14"/>
      <c r="E36" s="14"/>
      <c r="F36" s="14"/>
      <c r="G36" s="14"/>
      <c r="H36" s="14"/>
      <c r="I36" s="14"/>
    </row>
    <row r="37" spans="2:9">
      <c r="D37" s="14"/>
      <c r="E37" s="14"/>
      <c r="F37" s="14"/>
      <c r="G37" s="14"/>
      <c r="H37" s="14"/>
      <c r="I37" s="14"/>
    </row>
    <row r="38" spans="2:9" ht="13.5" customHeight="1">
      <c r="D38" s="14"/>
      <c r="E38" s="14"/>
      <c r="F38" s="14"/>
      <c r="G38" s="14"/>
      <c r="H38" s="14"/>
      <c r="I38" s="14"/>
    </row>
    <row r="39" spans="2:9" ht="13.5" customHeight="1">
      <c r="D39" s="14"/>
      <c r="E39" s="14"/>
      <c r="F39" s="14"/>
      <c r="G39" s="14"/>
      <c r="H39" s="14"/>
      <c r="I39" s="14"/>
    </row>
    <row r="40" spans="2:9" ht="13.5" customHeight="1">
      <c r="D40" s="14"/>
      <c r="E40" s="14"/>
      <c r="F40" s="14"/>
      <c r="G40" s="14"/>
      <c r="H40" s="14"/>
      <c r="I40" s="14"/>
    </row>
    <row r="41" spans="2:9" ht="12.75" customHeight="1"/>
    <row r="42" spans="2:9" ht="12.75" customHeight="1"/>
    <row r="43" spans="2:9" ht="12.75" customHeight="1"/>
    <row r="44" spans="2:9" ht="12" customHeight="1"/>
  </sheetData>
  <mergeCells count="17">
    <mergeCell ref="I2:K2"/>
    <mergeCell ref="B6:C9"/>
    <mergeCell ref="D6:I6"/>
    <mergeCell ref="J6:K6"/>
    <mergeCell ref="J7:K7"/>
    <mergeCell ref="E8:I8"/>
    <mergeCell ref="J8:K8"/>
    <mergeCell ref="J9:K9"/>
    <mergeCell ref="B22:C22"/>
    <mergeCell ref="B10:C10"/>
    <mergeCell ref="B18:C21"/>
    <mergeCell ref="D18:I18"/>
    <mergeCell ref="J18:K18"/>
    <mergeCell ref="J19:K19"/>
    <mergeCell ref="E20:I20"/>
    <mergeCell ref="J20:K20"/>
    <mergeCell ref="J21:K21"/>
  </mergeCells>
  <phoneticPr fontId="5"/>
  <printOptions gridLinesSet="0"/>
  <pageMargins left="1.1000000000000001" right="0.33" top="0.88" bottom="1" header="0.5" footer="0.5"/>
  <pageSetup paperSize="9" scale="94" orientation="portrait" verticalDpi="300" r:id="rId1"/>
  <headerFooter alignWithMargins="0">
    <oddHeader>&amp;R&amp;"ＭＳ 明朝,標準"&amp;10&amp;A</oddHeader>
  </headerFooter>
  <colBreaks count="1" manualBreakCount="1">
    <brk id="1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44"/>
  <sheetViews>
    <sheetView zoomScaleNormal="100" zoomScaleSheetLayoutView="100" workbookViewId="0"/>
  </sheetViews>
  <sheetFormatPr defaultRowHeight="12"/>
  <cols>
    <col min="1" max="1" width="3.625" style="1" customWidth="1"/>
    <col min="2" max="2" width="2.375" style="1" customWidth="1"/>
    <col min="3" max="3" width="21.875" style="1" customWidth="1"/>
    <col min="4" max="9" width="9.125" style="1" customWidth="1"/>
    <col min="10" max="10" width="7.125" style="1" customWidth="1"/>
    <col min="11" max="11" width="6.125" style="1" customWidth="1"/>
    <col min="12" max="12" width="2.375" style="1" customWidth="1"/>
    <col min="13" max="16384" width="9" style="1"/>
  </cols>
  <sheetData>
    <row r="1" spans="2:13" ht="15" customHeight="1"/>
    <row r="2" spans="2:13" ht="15" customHeight="1">
      <c r="B2" s="67"/>
      <c r="C2" s="24"/>
      <c r="D2" s="24"/>
      <c r="E2" s="24"/>
      <c r="F2" s="24"/>
      <c r="G2" s="24"/>
      <c r="H2" s="24"/>
      <c r="I2" s="101"/>
      <c r="J2" s="118"/>
      <c r="K2" s="118"/>
    </row>
    <row r="3" spans="2:13" ht="13.5" customHeight="1"/>
    <row r="4" spans="2:13" ht="13.5" customHeight="1">
      <c r="K4" s="82" t="s">
        <v>79</v>
      </c>
    </row>
    <row r="5" spans="2:13" ht="13.5" customHeight="1" thickBot="1">
      <c r="B5" s="1" t="s">
        <v>71</v>
      </c>
    </row>
    <row r="6" spans="2:13" ht="13.5" customHeight="1" thickTop="1">
      <c r="B6" s="95" t="s">
        <v>77</v>
      </c>
      <c r="C6" s="96"/>
      <c r="D6" s="87" t="s">
        <v>11</v>
      </c>
      <c r="E6" s="88"/>
      <c r="F6" s="89"/>
      <c r="G6" s="89"/>
      <c r="H6" s="89"/>
      <c r="I6" s="90"/>
      <c r="J6" s="91" t="s">
        <v>17</v>
      </c>
      <c r="K6" s="92"/>
    </row>
    <row r="7" spans="2:13" ht="13.5" customHeight="1">
      <c r="B7" s="97"/>
      <c r="C7" s="98"/>
      <c r="D7" s="4"/>
      <c r="E7" s="5"/>
      <c r="F7" s="5"/>
      <c r="G7" s="5"/>
      <c r="H7" s="5"/>
      <c r="I7" s="6"/>
      <c r="J7" s="93" t="s">
        <v>18</v>
      </c>
      <c r="K7" s="94"/>
    </row>
    <row r="8" spans="2:13" ht="13.5" customHeight="1">
      <c r="B8" s="97"/>
      <c r="C8" s="98"/>
      <c r="D8" s="7" t="s">
        <v>0</v>
      </c>
      <c r="E8" s="105" t="s">
        <v>62</v>
      </c>
      <c r="F8" s="106"/>
      <c r="G8" s="106"/>
      <c r="H8" s="106"/>
      <c r="I8" s="107"/>
      <c r="J8" s="93" t="s">
        <v>12</v>
      </c>
      <c r="K8" s="94"/>
    </row>
    <row r="9" spans="2:13" ht="13.5" customHeight="1">
      <c r="B9" s="99"/>
      <c r="C9" s="100"/>
      <c r="D9" s="8"/>
      <c r="E9" s="73" t="s">
        <v>61</v>
      </c>
      <c r="F9" s="9" t="s">
        <v>1</v>
      </c>
      <c r="G9" s="9" t="s">
        <v>2</v>
      </c>
      <c r="H9" s="9" t="s">
        <v>3</v>
      </c>
      <c r="I9" s="9" t="s">
        <v>63</v>
      </c>
      <c r="J9" s="93" t="s">
        <v>13</v>
      </c>
      <c r="K9" s="94"/>
    </row>
    <row r="10" spans="2:13" ht="13.5" customHeight="1">
      <c r="B10" s="103" t="s">
        <v>5</v>
      </c>
      <c r="C10" s="109"/>
      <c r="D10" s="76">
        <v>6378</v>
      </c>
      <c r="E10" s="75">
        <v>13</v>
      </c>
      <c r="F10" s="75">
        <v>484</v>
      </c>
      <c r="G10" s="75">
        <v>612</v>
      </c>
      <c r="H10" s="75">
        <v>15</v>
      </c>
      <c r="I10" s="75">
        <v>364</v>
      </c>
      <c r="J10" s="35">
        <v>6444</v>
      </c>
      <c r="K10" s="36">
        <v>421</v>
      </c>
    </row>
    <row r="11" spans="2:13" ht="13.5" customHeight="1">
      <c r="C11" s="25" t="s">
        <v>41</v>
      </c>
      <c r="D11" s="77">
        <v>5080</v>
      </c>
      <c r="E11" s="75">
        <v>11</v>
      </c>
      <c r="F11" s="75">
        <v>152</v>
      </c>
      <c r="G11" s="75">
        <v>463</v>
      </c>
      <c r="H11" s="75">
        <v>12</v>
      </c>
      <c r="I11" s="75">
        <v>148</v>
      </c>
      <c r="J11" s="37">
        <v>5291</v>
      </c>
      <c r="K11" s="38">
        <v>101</v>
      </c>
    </row>
    <row r="12" spans="2:13" ht="13.5" customHeight="1">
      <c r="C12" s="25" t="s">
        <v>23</v>
      </c>
      <c r="D12" s="77">
        <v>760</v>
      </c>
      <c r="E12" s="75">
        <v>2</v>
      </c>
      <c r="F12" s="75">
        <v>182</v>
      </c>
      <c r="G12" s="75">
        <v>65</v>
      </c>
      <c r="H12" s="75">
        <v>2</v>
      </c>
      <c r="I12" s="75">
        <v>127</v>
      </c>
      <c r="J12" s="37">
        <v>580</v>
      </c>
      <c r="K12" s="38">
        <v>148</v>
      </c>
    </row>
    <row r="13" spans="2:13" ht="13.5" customHeight="1">
      <c r="C13" s="25" t="s">
        <v>19</v>
      </c>
      <c r="D13" s="77">
        <v>259</v>
      </c>
      <c r="E13" s="75">
        <v>0</v>
      </c>
      <c r="F13" s="75">
        <v>83</v>
      </c>
      <c r="G13" s="75">
        <v>33</v>
      </c>
      <c r="H13" s="75">
        <v>0</v>
      </c>
      <c r="I13" s="75">
        <v>39</v>
      </c>
      <c r="J13" s="37">
        <v>205</v>
      </c>
      <c r="K13" s="38">
        <v>78</v>
      </c>
      <c r="M13" s="70"/>
    </row>
    <row r="14" spans="2:13" ht="13.5" customHeight="1">
      <c r="C14" s="25" t="s">
        <v>20</v>
      </c>
      <c r="D14" s="77">
        <v>279</v>
      </c>
      <c r="E14" s="75">
        <v>0</v>
      </c>
      <c r="F14" s="75">
        <v>67</v>
      </c>
      <c r="G14" s="75">
        <v>51</v>
      </c>
      <c r="H14" s="75">
        <v>1</v>
      </c>
      <c r="I14" s="75">
        <v>50</v>
      </c>
      <c r="J14" s="37">
        <v>368</v>
      </c>
      <c r="K14" s="38">
        <v>94</v>
      </c>
    </row>
    <row r="15" spans="2:13" ht="13.5" customHeight="1">
      <c r="B15" s="26"/>
      <c r="C15" s="31" t="s">
        <v>39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2"/>
    </row>
    <row r="16" spans="2:13" ht="13.5" customHeight="1">
      <c r="B16" s="13"/>
      <c r="C16" s="25"/>
      <c r="D16" s="39"/>
      <c r="E16" s="39"/>
      <c r="F16" s="39"/>
      <c r="G16" s="39"/>
      <c r="H16" s="39"/>
      <c r="I16" s="39"/>
      <c r="J16" s="39"/>
      <c r="K16" s="39"/>
    </row>
    <row r="17" spans="2:11" ht="13.5" customHeight="1" thickBot="1">
      <c r="B17" s="1" t="s">
        <v>73</v>
      </c>
    </row>
    <row r="18" spans="2:11" ht="13.5" customHeight="1" thickTop="1">
      <c r="B18" s="95" t="s">
        <v>78</v>
      </c>
      <c r="C18" s="110"/>
      <c r="D18" s="115" t="s">
        <v>11</v>
      </c>
      <c r="E18" s="89"/>
      <c r="F18" s="89"/>
      <c r="G18" s="89"/>
      <c r="H18" s="89"/>
      <c r="I18" s="90"/>
      <c r="J18" s="91" t="s">
        <v>26</v>
      </c>
      <c r="K18" s="92"/>
    </row>
    <row r="19" spans="2:11" ht="13.5" customHeight="1">
      <c r="B19" s="111"/>
      <c r="C19" s="112"/>
      <c r="D19" s="46"/>
      <c r="E19" s="13"/>
      <c r="F19" s="26"/>
      <c r="G19" s="26"/>
      <c r="H19" s="26"/>
      <c r="I19" s="26"/>
      <c r="J19" s="93" t="s">
        <v>48</v>
      </c>
      <c r="K19" s="94"/>
    </row>
    <row r="20" spans="2:11" ht="13.5" customHeight="1">
      <c r="B20" s="111"/>
      <c r="C20" s="112"/>
      <c r="D20" s="7" t="s">
        <v>0</v>
      </c>
      <c r="E20" s="105" t="s">
        <v>62</v>
      </c>
      <c r="F20" s="106"/>
      <c r="G20" s="106"/>
      <c r="H20" s="106"/>
      <c r="I20" s="107"/>
      <c r="J20" s="93" t="s">
        <v>12</v>
      </c>
      <c r="K20" s="94"/>
    </row>
    <row r="21" spans="2:11" ht="13.5" customHeight="1">
      <c r="B21" s="113"/>
      <c r="C21" s="114"/>
      <c r="D21" s="8"/>
      <c r="E21" s="73" t="s">
        <v>61</v>
      </c>
      <c r="F21" s="9" t="s">
        <v>1</v>
      </c>
      <c r="G21" s="9" t="s">
        <v>2</v>
      </c>
      <c r="H21" s="9" t="s">
        <v>3</v>
      </c>
      <c r="I21" s="9" t="s">
        <v>63</v>
      </c>
      <c r="J21" s="116" t="s">
        <v>13</v>
      </c>
      <c r="K21" s="117"/>
    </row>
    <row r="22" spans="2:11" ht="13.5" customHeight="1">
      <c r="B22" s="108" t="s">
        <v>5</v>
      </c>
      <c r="C22" s="102"/>
      <c r="D22" s="51">
        <v>10296</v>
      </c>
      <c r="E22" s="51">
        <v>3</v>
      </c>
      <c r="F22" s="51">
        <v>997</v>
      </c>
      <c r="G22" s="51">
        <v>951</v>
      </c>
      <c r="H22" s="51">
        <v>14</v>
      </c>
      <c r="I22" s="51">
        <v>1127</v>
      </c>
      <c r="J22" s="51">
        <v>5277</v>
      </c>
      <c r="K22" s="38">
        <v>861</v>
      </c>
    </row>
    <row r="23" spans="2:11" ht="13.5" customHeight="1">
      <c r="C23" s="57" t="s">
        <v>34</v>
      </c>
      <c r="D23" s="51">
        <v>6729</v>
      </c>
      <c r="E23" s="51">
        <v>3</v>
      </c>
      <c r="F23" s="51">
        <v>446</v>
      </c>
      <c r="G23" s="51">
        <v>403</v>
      </c>
      <c r="H23" s="51">
        <v>10</v>
      </c>
      <c r="I23" s="51">
        <v>569</v>
      </c>
      <c r="J23" s="51">
        <v>3230</v>
      </c>
      <c r="K23" s="38">
        <v>421</v>
      </c>
    </row>
    <row r="24" spans="2:11" ht="13.5" customHeight="1">
      <c r="C24" s="57" t="s">
        <v>35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1"/>
    </row>
    <row r="25" spans="2:11" ht="13.5" customHeight="1">
      <c r="C25" s="57" t="s">
        <v>36</v>
      </c>
      <c r="D25" s="51">
        <v>1230</v>
      </c>
      <c r="E25" s="51">
        <v>0</v>
      </c>
      <c r="F25" s="51">
        <v>189</v>
      </c>
      <c r="G25" s="51">
        <v>159</v>
      </c>
      <c r="H25" s="51">
        <v>1</v>
      </c>
      <c r="I25" s="51">
        <v>188</v>
      </c>
      <c r="J25" s="51">
        <v>766</v>
      </c>
      <c r="K25" s="38">
        <v>159</v>
      </c>
    </row>
    <row r="26" spans="2:11" ht="13.5" customHeight="1">
      <c r="C26" s="25" t="s">
        <v>37</v>
      </c>
      <c r="D26" s="51">
        <v>1608</v>
      </c>
      <c r="E26" s="51">
        <v>0</v>
      </c>
      <c r="F26" s="51">
        <v>271</v>
      </c>
      <c r="G26" s="51">
        <v>289</v>
      </c>
      <c r="H26" s="51">
        <v>1</v>
      </c>
      <c r="I26" s="52">
        <v>263</v>
      </c>
      <c r="J26" s="51">
        <v>853</v>
      </c>
      <c r="K26" s="38">
        <v>173</v>
      </c>
    </row>
    <row r="27" spans="2:11" ht="13.5" customHeight="1">
      <c r="C27" s="25" t="s">
        <v>31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71"/>
    </row>
    <row r="28" spans="2:11" ht="13.5" customHeight="1">
      <c r="C28" s="25" t="s">
        <v>32</v>
      </c>
      <c r="D28" s="51">
        <v>503</v>
      </c>
      <c r="E28" s="51">
        <v>0</v>
      </c>
      <c r="F28" s="51">
        <v>70</v>
      </c>
      <c r="G28" s="51">
        <v>80</v>
      </c>
      <c r="H28" s="51">
        <v>1</v>
      </c>
      <c r="I28" s="52">
        <v>81</v>
      </c>
      <c r="J28" s="51">
        <v>295</v>
      </c>
      <c r="K28" s="38">
        <v>74</v>
      </c>
    </row>
    <row r="29" spans="2:11" ht="13.5" customHeight="1">
      <c r="C29" s="25" t="s">
        <v>33</v>
      </c>
      <c r="D29" s="51">
        <v>195</v>
      </c>
      <c r="E29" s="51">
        <v>0</v>
      </c>
      <c r="F29" s="51">
        <v>19</v>
      </c>
      <c r="G29" s="51">
        <v>17</v>
      </c>
      <c r="H29" s="51">
        <v>1</v>
      </c>
      <c r="I29" s="52">
        <v>20</v>
      </c>
      <c r="J29" s="51">
        <v>83</v>
      </c>
      <c r="K29" s="38">
        <v>12</v>
      </c>
    </row>
    <row r="30" spans="2:11" ht="27" customHeight="1">
      <c r="B30" s="26"/>
      <c r="C30" s="53" t="s">
        <v>43</v>
      </c>
      <c r="D30" s="54">
        <v>31</v>
      </c>
      <c r="E30" s="54">
        <v>0</v>
      </c>
      <c r="F30" s="55">
        <v>2</v>
      </c>
      <c r="G30" s="55">
        <v>3</v>
      </c>
      <c r="H30" s="55">
        <v>0</v>
      </c>
      <c r="I30" s="54">
        <v>6</v>
      </c>
      <c r="J30" s="55">
        <v>50</v>
      </c>
      <c r="K30" s="74">
        <v>22</v>
      </c>
    </row>
    <row r="31" spans="2:11" ht="13.5" customHeight="1">
      <c r="B31" s="13"/>
      <c r="D31" s="14"/>
      <c r="E31" s="14"/>
      <c r="F31" s="14"/>
      <c r="G31" s="14"/>
      <c r="H31" s="14"/>
      <c r="I31" s="14"/>
      <c r="J31" s="14"/>
      <c r="K31" s="14"/>
    </row>
    <row r="32" spans="2:11" ht="13.5" customHeight="1">
      <c r="B32" s="56" t="s">
        <v>6</v>
      </c>
      <c r="D32" s="14"/>
      <c r="E32" s="14"/>
      <c r="F32" s="14"/>
      <c r="G32" s="14"/>
      <c r="H32" s="14"/>
      <c r="I32" s="14"/>
    </row>
    <row r="33" spans="2:9" ht="13.5" customHeight="1">
      <c r="B33" s="56" t="s">
        <v>81</v>
      </c>
      <c r="D33" s="14"/>
      <c r="E33" s="14"/>
      <c r="F33" s="14"/>
      <c r="G33" s="14"/>
      <c r="H33" s="14"/>
      <c r="I33" s="14"/>
    </row>
    <row r="34" spans="2:9" ht="13.5" customHeight="1">
      <c r="B34" s="65" t="s">
        <v>14</v>
      </c>
      <c r="D34" s="14"/>
      <c r="E34" s="14"/>
      <c r="F34" s="14"/>
      <c r="G34" s="14"/>
      <c r="H34" s="14"/>
      <c r="I34" s="14"/>
    </row>
    <row r="35" spans="2:9" ht="13.5" customHeight="1">
      <c r="B35" s="66" t="s">
        <v>80</v>
      </c>
      <c r="D35" s="14"/>
      <c r="E35" s="14"/>
      <c r="F35" s="14"/>
      <c r="G35" s="14"/>
      <c r="H35" s="14"/>
      <c r="I35" s="14"/>
    </row>
    <row r="36" spans="2:9">
      <c r="B36" s="65"/>
      <c r="D36" s="14"/>
      <c r="E36" s="14"/>
      <c r="F36" s="14"/>
      <c r="G36" s="14"/>
      <c r="H36" s="14"/>
      <c r="I36" s="14"/>
    </row>
    <row r="37" spans="2:9">
      <c r="D37" s="14"/>
      <c r="E37" s="14"/>
      <c r="F37" s="14"/>
      <c r="G37" s="14"/>
      <c r="H37" s="14"/>
      <c r="I37" s="14"/>
    </row>
    <row r="38" spans="2:9" ht="13.5" customHeight="1">
      <c r="D38" s="14"/>
      <c r="E38" s="14"/>
      <c r="F38" s="14"/>
      <c r="G38" s="14"/>
      <c r="H38" s="14"/>
      <c r="I38" s="14"/>
    </row>
    <row r="39" spans="2:9" ht="13.5" customHeight="1">
      <c r="D39" s="14"/>
      <c r="E39" s="14"/>
      <c r="F39" s="14"/>
      <c r="G39" s="14"/>
      <c r="H39" s="14"/>
      <c r="I39" s="14"/>
    </row>
    <row r="40" spans="2:9" ht="13.5" customHeight="1">
      <c r="D40" s="14"/>
      <c r="E40" s="14"/>
      <c r="F40" s="14"/>
      <c r="G40" s="14"/>
      <c r="H40" s="14"/>
      <c r="I40" s="14"/>
    </row>
    <row r="41" spans="2:9" ht="12.75" customHeight="1"/>
    <row r="42" spans="2:9" ht="12.75" customHeight="1"/>
    <row r="43" spans="2:9" ht="12.75" customHeight="1"/>
    <row r="44" spans="2:9" ht="12" customHeight="1"/>
  </sheetData>
  <mergeCells count="17">
    <mergeCell ref="B22:C22"/>
    <mergeCell ref="B18:C21"/>
    <mergeCell ref="D18:I18"/>
    <mergeCell ref="J18:K18"/>
    <mergeCell ref="J19:K19"/>
    <mergeCell ref="E20:I20"/>
    <mergeCell ref="J20:K20"/>
    <mergeCell ref="J21:K21"/>
    <mergeCell ref="B10:C10"/>
    <mergeCell ref="J7:K7"/>
    <mergeCell ref="J8:K8"/>
    <mergeCell ref="J9:K9"/>
    <mergeCell ref="I2:K2"/>
    <mergeCell ref="B6:C9"/>
    <mergeCell ref="D6:I6"/>
    <mergeCell ref="J6:K6"/>
    <mergeCell ref="E8:I8"/>
  </mergeCells>
  <phoneticPr fontId="2"/>
  <printOptions gridLinesSet="0"/>
  <pageMargins left="1.1000000000000001" right="0.33" top="0.88" bottom="1" header="0.5" footer="0.5"/>
  <pageSetup paperSize="9" scale="94" orientation="portrait" verticalDpi="300" r:id="rId1"/>
  <headerFooter alignWithMargins="0">
    <oddHeader>&amp;R&amp;"ＭＳ 明朝,標準"&amp;10&amp;A</oddHeader>
  </headerFooter>
  <colBreaks count="1" manualBreakCount="1">
    <brk id="11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M44"/>
  <sheetViews>
    <sheetView zoomScaleNormal="100" zoomScaleSheetLayoutView="100" workbookViewId="0"/>
  </sheetViews>
  <sheetFormatPr defaultRowHeight="12"/>
  <cols>
    <col min="1" max="1" width="3.625" style="1" customWidth="1"/>
    <col min="2" max="2" width="2.375" style="1" customWidth="1"/>
    <col min="3" max="3" width="21.875" style="1" customWidth="1"/>
    <col min="4" max="9" width="9.125" style="1" customWidth="1"/>
    <col min="10" max="10" width="7.125" style="1" customWidth="1"/>
    <col min="11" max="11" width="6.125" style="1" customWidth="1"/>
    <col min="12" max="12" width="2.375" style="1" customWidth="1"/>
    <col min="13" max="16384" width="9" style="1"/>
  </cols>
  <sheetData>
    <row r="1" spans="2:13" ht="15" customHeight="1"/>
    <row r="2" spans="2:13" ht="15" customHeight="1">
      <c r="B2" s="67"/>
      <c r="C2" s="24"/>
      <c r="D2" s="24"/>
      <c r="E2" s="24"/>
      <c r="F2" s="24"/>
      <c r="G2" s="24"/>
      <c r="H2" s="24"/>
      <c r="I2" s="101"/>
      <c r="J2" s="118"/>
      <c r="K2" s="118"/>
    </row>
    <row r="3" spans="2:13" ht="13.5" customHeight="1"/>
    <row r="4" spans="2:13" ht="13.5" customHeight="1">
      <c r="K4" s="82" t="s">
        <v>76</v>
      </c>
    </row>
    <row r="5" spans="2:13" ht="13.5" customHeight="1" thickBot="1">
      <c r="B5" s="1" t="s">
        <v>71</v>
      </c>
    </row>
    <row r="6" spans="2:13" ht="13.5" customHeight="1" thickTop="1">
      <c r="B6" s="95" t="s">
        <v>50</v>
      </c>
      <c r="C6" s="96"/>
      <c r="D6" s="87" t="s">
        <v>11</v>
      </c>
      <c r="E6" s="88"/>
      <c r="F6" s="89"/>
      <c r="G6" s="89"/>
      <c r="H6" s="89"/>
      <c r="I6" s="90"/>
      <c r="J6" s="91" t="s">
        <v>17</v>
      </c>
      <c r="K6" s="92"/>
    </row>
    <row r="7" spans="2:13" ht="13.5" customHeight="1">
      <c r="B7" s="97"/>
      <c r="C7" s="98"/>
      <c r="D7" s="4"/>
      <c r="E7" s="5"/>
      <c r="F7" s="5"/>
      <c r="G7" s="5"/>
      <c r="H7" s="5"/>
      <c r="I7" s="6"/>
      <c r="J7" s="93" t="s">
        <v>18</v>
      </c>
      <c r="K7" s="94"/>
    </row>
    <row r="8" spans="2:13" ht="13.5" customHeight="1">
      <c r="B8" s="97"/>
      <c r="C8" s="98"/>
      <c r="D8" s="7" t="s">
        <v>0</v>
      </c>
      <c r="E8" s="105" t="s">
        <v>62</v>
      </c>
      <c r="F8" s="106"/>
      <c r="G8" s="106"/>
      <c r="H8" s="106"/>
      <c r="I8" s="107"/>
      <c r="J8" s="93" t="s">
        <v>12</v>
      </c>
      <c r="K8" s="94"/>
    </row>
    <row r="9" spans="2:13" ht="13.5" customHeight="1">
      <c r="B9" s="99"/>
      <c r="C9" s="100"/>
      <c r="D9" s="8"/>
      <c r="E9" s="73" t="s">
        <v>61</v>
      </c>
      <c r="F9" s="9" t="s">
        <v>1</v>
      </c>
      <c r="G9" s="9" t="s">
        <v>2</v>
      </c>
      <c r="H9" s="9" t="s">
        <v>3</v>
      </c>
      <c r="I9" s="9" t="s">
        <v>63</v>
      </c>
      <c r="J9" s="93" t="s">
        <v>13</v>
      </c>
      <c r="K9" s="94"/>
    </row>
    <row r="10" spans="2:13" ht="13.5" customHeight="1">
      <c r="B10" s="103" t="s">
        <v>5</v>
      </c>
      <c r="C10" s="109"/>
      <c r="D10" s="76">
        <v>6209</v>
      </c>
      <c r="E10" s="75">
        <v>8</v>
      </c>
      <c r="F10" s="75">
        <v>592</v>
      </c>
      <c r="G10" s="75">
        <v>549</v>
      </c>
      <c r="H10" s="75">
        <v>16</v>
      </c>
      <c r="I10" s="75">
        <v>465</v>
      </c>
      <c r="J10" s="35">
        <v>5720</v>
      </c>
      <c r="K10" s="36">
        <v>167</v>
      </c>
    </row>
    <row r="11" spans="2:13" ht="13.5" customHeight="1">
      <c r="C11" s="25" t="s">
        <v>41</v>
      </c>
      <c r="D11" s="77">
        <v>4814</v>
      </c>
      <c r="E11" s="75">
        <v>6</v>
      </c>
      <c r="F11" s="75">
        <v>178</v>
      </c>
      <c r="G11" s="75">
        <v>429</v>
      </c>
      <c r="H11" s="75">
        <v>12</v>
      </c>
      <c r="I11" s="75">
        <v>177</v>
      </c>
      <c r="J11" s="37">
        <v>4670</v>
      </c>
      <c r="K11" s="38">
        <v>31</v>
      </c>
    </row>
    <row r="12" spans="2:13" ht="13.5" customHeight="1">
      <c r="C12" s="25" t="s">
        <v>23</v>
      </c>
      <c r="D12" s="77">
        <v>800</v>
      </c>
      <c r="E12" s="75">
        <v>2</v>
      </c>
      <c r="F12" s="75">
        <v>205</v>
      </c>
      <c r="G12" s="75">
        <v>56</v>
      </c>
      <c r="H12" s="75">
        <v>3</v>
      </c>
      <c r="I12" s="75">
        <v>161</v>
      </c>
      <c r="J12" s="37">
        <v>537</v>
      </c>
      <c r="K12" s="38">
        <v>53</v>
      </c>
    </row>
    <row r="13" spans="2:13" ht="13.5" customHeight="1">
      <c r="C13" s="25" t="s">
        <v>19</v>
      </c>
      <c r="D13" s="77">
        <v>301</v>
      </c>
      <c r="E13" s="75">
        <v>0</v>
      </c>
      <c r="F13" s="75">
        <v>127</v>
      </c>
      <c r="G13" s="75">
        <v>24</v>
      </c>
      <c r="H13" s="75">
        <v>0</v>
      </c>
      <c r="I13" s="75">
        <v>67</v>
      </c>
      <c r="J13" s="37">
        <v>165</v>
      </c>
      <c r="K13" s="38">
        <v>43</v>
      </c>
      <c r="M13" s="70"/>
    </row>
    <row r="14" spans="2:13" ht="13.5" customHeight="1">
      <c r="C14" s="25" t="s">
        <v>20</v>
      </c>
      <c r="D14" s="77">
        <v>294</v>
      </c>
      <c r="E14" s="75">
        <v>0</v>
      </c>
      <c r="F14" s="75">
        <v>82</v>
      </c>
      <c r="G14" s="75">
        <v>40</v>
      </c>
      <c r="H14" s="75">
        <v>1</v>
      </c>
      <c r="I14" s="75">
        <v>60</v>
      </c>
      <c r="J14" s="37">
        <v>348</v>
      </c>
      <c r="K14" s="38">
        <v>40</v>
      </c>
    </row>
    <row r="15" spans="2:13" ht="13.5" customHeight="1">
      <c r="B15" s="26"/>
      <c r="C15" s="31" t="s">
        <v>39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2"/>
    </row>
    <row r="16" spans="2:13" ht="13.5" customHeight="1">
      <c r="B16" s="13"/>
      <c r="C16" s="25"/>
      <c r="D16" s="39"/>
      <c r="E16" s="39"/>
      <c r="F16" s="39"/>
      <c r="G16" s="39"/>
      <c r="H16" s="39"/>
      <c r="I16" s="39"/>
      <c r="J16" s="39"/>
      <c r="K16" s="39"/>
    </row>
    <row r="17" spans="2:11" ht="13.5" customHeight="1" thickBot="1">
      <c r="B17" s="1" t="s">
        <v>73</v>
      </c>
    </row>
    <row r="18" spans="2:11" ht="13.5" customHeight="1" thickTop="1">
      <c r="B18" s="95" t="s">
        <v>75</v>
      </c>
      <c r="C18" s="110"/>
      <c r="D18" s="115" t="s">
        <v>11</v>
      </c>
      <c r="E18" s="89"/>
      <c r="F18" s="89"/>
      <c r="G18" s="89"/>
      <c r="H18" s="89"/>
      <c r="I18" s="90"/>
      <c r="J18" s="91" t="s">
        <v>26</v>
      </c>
      <c r="K18" s="92"/>
    </row>
    <row r="19" spans="2:11" ht="13.5" customHeight="1">
      <c r="B19" s="111"/>
      <c r="C19" s="112"/>
      <c r="D19" s="46"/>
      <c r="E19" s="13"/>
      <c r="F19" s="26"/>
      <c r="G19" s="26"/>
      <c r="H19" s="26"/>
      <c r="I19" s="26"/>
      <c r="J19" s="93" t="s">
        <v>48</v>
      </c>
      <c r="K19" s="94"/>
    </row>
    <row r="20" spans="2:11" ht="13.5" customHeight="1">
      <c r="B20" s="111"/>
      <c r="C20" s="112"/>
      <c r="D20" s="7" t="s">
        <v>0</v>
      </c>
      <c r="E20" s="105" t="s">
        <v>62</v>
      </c>
      <c r="F20" s="106"/>
      <c r="G20" s="106"/>
      <c r="H20" s="106"/>
      <c r="I20" s="107"/>
      <c r="J20" s="93" t="s">
        <v>12</v>
      </c>
      <c r="K20" s="94"/>
    </row>
    <row r="21" spans="2:11" ht="13.5" customHeight="1">
      <c r="B21" s="113"/>
      <c r="C21" s="114"/>
      <c r="D21" s="8"/>
      <c r="E21" s="73" t="s">
        <v>61</v>
      </c>
      <c r="F21" s="9" t="s">
        <v>1</v>
      </c>
      <c r="G21" s="9" t="s">
        <v>2</v>
      </c>
      <c r="H21" s="9" t="s">
        <v>3</v>
      </c>
      <c r="I21" s="9" t="s">
        <v>63</v>
      </c>
      <c r="J21" s="116" t="s">
        <v>13</v>
      </c>
      <c r="K21" s="117"/>
    </row>
    <row r="22" spans="2:11" ht="13.5" customHeight="1">
      <c r="B22" s="108" t="s">
        <v>5</v>
      </c>
      <c r="C22" s="102"/>
      <c r="D22" s="51">
        <v>11004</v>
      </c>
      <c r="E22" s="51">
        <v>27</v>
      </c>
      <c r="F22" s="51">
        <v>1207</v>
      </c>
      <c r="G22" s="51">
        <v>880</v>
      </c>
      <c r="H22" s="51">
        <v>19</v>
      </c>
      <c r="I22" s="51">
        <v>1261</v>
      </c>
      <c r="J22" s="51">
        <v>4945</v>
      </c>
      <c r="K22" s="38">
        <v>366</v>
      </c>
    </row>
    <row r="23" spans="2:11" ht="13.5" customHeight="1">
      <c r="C23" s="57" t="s">
        <v>34</v>
      </c>
      <c r="D23" s="51">
        <v>7511</v>
      </c>
      <c r="E23" s="51">
        <v>17</v>
      </c>
      <c r="F23" s="51">
        <v>583</v>
      </c>
      <c r="G23" s="51">
        <v>351</v>
      </c>
      <c r="H23" s="51">
        <v>12</v>
      </c>
      <c r="I23" s="51">
        <v>652</v>
      </c>
      <c r="J23" s="51">
        <v>2994</v>
      </c>
      <c r="K23" s="38">
        <v>187</v>
      </c>
    </row>
    <row r="24" spans="2:11" ht="13.5" customHeight="1">
      <c r="C24" s="57" t="s">
        <v>35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1"/>
    </row>
    <row r="25" spans="2:11" ht="13.5" customHeight="1">
      <c r="C25" s="57" t="s">
        <v>36</v>
      </c>
      <c r="D25" s="51">
        <v>1275</v>
      </c>
      <c r="E25" s="51">
        <v>4</v>
      </c>
      <c r="F25" s="51">
        <v>217</v>
      </c>
      <c r="G25" s="51">
        <v>186</v>
      </c>
      <c r="H25" s="51">
        <v>1</v>
      </c>
      <c r="I25" s="51">
        <v>229</v>
      </c>
      <c r="J25" s="51">
        <v>773</v>
      </c>
      <c r="K25" s="38">
        <v>67</v>
      </c>
    </row>
    <row r="26" spans="2:11" ht="13.5" customHeight="1">
      <c r="C26" s="25" t="s">
        <v>37</v>
      </c>
      <c r="D26" s="51">
        <v>1413</v>
      </c>
      <c r="E26" s="51">
        <v>1</v>
      </c>
      <c r="F26" s="51">
        <v>260</v>
      </c>
      <c r="G26" s="51">
        <v>224</v>
      </c>
      <c r="H26" s="51">
        <v>3</v>
      </c>
      <c r="I26" s="52">
        <v>252</v>
      </c>
      <c r="J26" s="51">
        <v>721</v>
      </c>
      <c r="K26" s="38">
        <v>81</v>
      </c>
    </row>
    <row r="27" spans="2:11" ht="13.5" customHeight="1">
      <c r="C27" s="25" t="s">
        <v>31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71"/>
    </row>
    <row r="28" spans="2:11" ht="13.5" customHeight="1">
      <c r="C28" s="25" t="s">
        <v>32</v>
      </c>
      <c r="D28" s="51">
        <v>606</v>
      </c>
      <c r="E28" s="51">
        <v>3</v>
      </c>
      <c r="F28" s="51">
        <v>122</v>
      </c>
      <c r="G28" s="51">
        <v>99</v>
      </c>
      <c r="H28" s="51">
        <v>3</v>
      </c>
      <c r="I28" s="52">
        <v>106</v>
      </c>
      <c r="J28" s="51">
        <v>322</v>
      </c>
      <c r="K28" s="38">
        <v>28</v>
      </c>
    </row>
    <row r="29" spans="2:11" ht="13.5" customHeight="1">
      <c r="C29" s="25" t="s">
        <v>33</v>
      </c>
      <c r="D29" s="51">
        <v>183</v>
      </c>
      <c r="E29" s="51">
        <v>2</v>
      </c>
      <c r="F29" s="51">
        <v>24</v>
      </c>
      <c r="G29" s="51">
        <v>20</v>
      </c>
      <c r="H29" s="51">
        <v>0</v>
      </c>
      <c r="I29" s="52">
        <v>21</v>
      </c>
      <c r="J29" s="51">
        <v>95</v>
      </c>
      <c r="K29" s="38">
        <v>2</v>
      </c>
    </row>
    <row r="30" spans="2:11" ht="27" customHeight="1">
      <c r="B30" s="26"/>
      <c r="C30" s="53" t="s">
        <v>43</v>
      </c>
      <c r="D30" s="54">
        <v>16</v>
      </c>
      <c r="E30" s="54">
        <v>0</v>
      </c>
      <c r="F30" s="55">
        <v>1</v>
      </c>
      <c r="G30" s="55">
        <v>0</v>
      </c>
      <c r="H30" s="55">
        <v>0</v>
      </c>
      <c r="I30" s="54">
        <v>1</v>
      </c>
      <c r="J30" s="55">
        <v>40</v>
      </c>
      <c r="K30" s="74">
        <v>1</v>
      </c>
    </row>
    <row r="31" spans="2:11" ht="13.5" customHeight="1">
      <c r="B31" s="13"/>
    </row>
    <row r="32" spans="2:11">
      <c r="B32" s="56" t="s">
        <v>6</v>
      </c>
      <c r="D32" s="14"/>
      <c r="E32" s="14"/>
      <c r="F32" s="14"/>
      <c r="G32" s="14"/>
      <c r="H32" s="14"/>
      <c r="I32" s="14"/>
    </row>
    <row r="33" spans="2:9">
      <c r="B33" s="56" t="s">
        <v>7</v>
      </c>
      <c r="D33" s="14"/>
      <c r="E33" s="14"/>
      <c r="F33" s="14"/>
      <c r="G33" s="14"/>
      <c r="H33" s="14"/>
      <c r="I33" s="14"/>
    </row>
    <row r="34" spans="2:9">
      <c r="B34" s="65" t="s">
        <v>14</v>
      </c>
      <c r="D34" s="14"/>
      <c r="E34" s="14"/>
      <c r="F34" s="14"/>
      <c r="G34" s="14"/>
      <c r="H34" s="14"/>
      <c r="I34" s="14"/>
    </row>
    <row r="35" spans="2:9">
      <c r="B35" s="66" t="s">
        <v>80</v>
      </c>
      <c r="D35" s="14"/>
      <c r="E35" s="14"/>
      <c r="F35" s="14"/>
      <c r="G35" s="14"/>
      <c r="H35" s="14"/>
      <c r="I35" s="14"/>
    </row>
    <row r="36" spans="2:9">
      <c r="B36" s="65"/>
      <c r="D36" s="14"/>
      <c r="E36" s="14"/>
      <c r="F36" s="14"/>
      <c r="G36" s="14"/>
      <c r="H36" s="14"/>
      <c r="I36" s="14"/>
    </row>
    <row r="37" spans="2:9">
      <c r="D37" s="14"/>
      <c r="E37" s="14"/>
      <c r="F37" s="14"/>
      <c r="G37" s="14"/>
      <c r="H37" s="14"/>
      <c r="I37" s="14"/>
    </row>
    <row r="38" spans="2:9" ht="13.5" customHeight="1">
      <c r="D38" s="14"/>
      <c r="E38" s="14"/>
      <c r="F38" s="14"/>
      <c r="G38" s="14"/>
      <c r="H38" s="14"/>
      <c r="I38" s="14"/>
    </row>
    <row r="39" spans="2:9" ht="13.5" customHeight="1">
      <c r="D39" s="14"/>
      <c r="E39" s="14"/>
      <c r="F39" s="14"/>
      <c r="G39" s="14"/>
      <c r="H39" s="14"/>
      <c r="I39" s="14"/>
    </row>
    <row r="40" spans="2:9" ht="13.5" customHeight="1">
      <c r="D40" s="14"/>
      <c r="E40" s="14"/>
      <c r="F40" s="14"/>
      <c r="G40" s="14"/>
      <c r="H40" s="14"/>
      <c r="I40" s="14"/>
    </row>
    <row r="41" spans="2:9" ht="12.75" customHeight="1"/>
    <row r="42" spans="2:9" ht="12.75" customHeight="1"/>
    <row r="43" spans="2:9" ht="12.75" customHeight="1"/>
    <row r="44" spans="2:9" ht="12" customHeight="1"/>
  </sheetData>
  <mergeCells count="17">
    <mergeCell ref="B10:C10"/>
    <mergeCell ref="J7:K7"/>
    <mergeCell ref="J8:K8"/>
    <mergeCell ref="J9:K9"/>
    <mergeCell ref="I2:K2"/>
    <mergeCell ref="B6:C9"/>
    <mergeCell ref="D6:I6"/>
    <mergeCell ref="J6:K6"/>
    <mergeCell ref="E8:I8"/>
    <mergeCell ref="B22:C22"/>
    <mergeCell ref="B18:C21"/>
    <mergeCell ref="D18:I18"/>
    <mergeCell ref="J18:K18"/>
    <mergeCell ref="J19:K19"/>
    <mergeCell ref="E20:I20"/>
    <mergeCell ref="J20:K20"/>
    <mergeCell ref="J21:K21"/>
  </mergeCells>
  <phoneticPr fontId="2"/>
  <printOptions gridLinesSet="0"/>
  <pageMargins left="1.1000000000000001" right="0.33" top="0.88" bottom="1" header="0.5" footer="0.5"/>
  <pageSetup paperSize="9" scale="96" orientation="portrait" verticalDpi="300" r:id="rId1"/>
  <headerFooter alignWithMargins="0">
    <oddHeader>&amp;R&amp;"ＭＳ 明朝,標準"&amp;10&amp;A</oddHeader>
  </headerFooter>
  <colBreaks count="1" manualBreakCount="1">
    <brk id="11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W31"/>
  <sheetViews>
    <sheetView zoomScaleNormal="100" zoomScaleSheetLayoutView="100" workbookViewId="0"/>
  </sheetViews>
  <sheetFormatPr defaultRowHeight="12"/>
  <cols>
    <col min="1" max="1" width="3.625" style="1" customWidth="1"/>
    <col min="2" max="2" width="2.375" style="1" customWidth="1"/>
    <col min="3" max="3" width="21.875" style="1" customWidth="1"/>
    <col min="4" max="9" width="9.125" style="1" customWidth="1"/>
    <col min="10" max="10" width="7.125" style="1" customWidth="1"/>
    <col min="11" max="11" width="5" style="1" customWidth="1"/>
    <col min="12" max="13" width="2.375" style="1" customWidth="1"/>
    <col min="14" max="14" width="21.875" style="1" customWidth="1"/>
    <col min="15" max="15" width="10.375" style="1" bestFit="1" customWidth="1"/>
    <col min="16" max="16" width="10.375" style="1" customWidth="1"/>
    <col min="17" max="17" width="9.5" style="1" bestFit="1" customWidth="1"/>
    <col min="18" max="18" width="8.875" style="1" customWidth="1"/>
    <col min="19" max="19" width="9.25" style="1" bestFit="1" customWidth="1"/>
    <col min="20" max="20" width="9.5" style="1" bestFit="1" customWidth="1"/>
    <col min="21" max="21" width="7.125" style="1" customWidth="1"/>
    <col min="22" max="22" width="5" style="1" customWidth="1"/>
    <col min="23" max="16384" width="9" style="1"/>
  </cols>
  <sheetData>
    <row r="1" spans="2:23" ht="15" customHeight="1"/>
    <row r="2" spans="2:23" ht="15" customHeight="1">
      <c r="B2" s="67"/>
      <c r="C2" s="24"/>
      <c r="D2" s="24"/>
      <c r="E2" s="24"/>
      <c r="F2" s="24"/>
      <c r="G2" s="24"/>
      <c r="H2" s="24"/>
      <c r="I2" s="101"/>
      <c r="J2" s="118"/>
      <c r="K2" s="118"/>
    </row>
    <row r="3" spans="2:23" ht="13.5" customHeight="1"/>
    <row r="4" spans="2:23" ht="13.5" customHeight="1">
      <c r="B4" s="1" t="s">
        <v>71</v>
      </c>
      <c r="M4" s="1" t="s">
        <v>73</v>
      </c>
    </row>
    <row r="5" spans="2:23" ht="21" customHeight="1" thickBot="1">
      <c r="B5" s="2"/>
      <c r="D5" s="2"/>
      <c r="E5" s="2"/>
      <c r="F5" s="2"/>
      <c r="G5" s="2"/>
      <c r="H5" s="2"/>
      <c r="I5" s="80"/>
      <c r="J5" s="80"/>
      <c r="K5" s="81" t="s">
        <v>74</v>
      </c>
      <c r="M5" s="2"/>
      <c r="O5" s="2"/>
      <c r="P5" s="2"/>
      <c r="Q5" s="2"/>
      <c r="R5" s="2"/>
      <c r="S5" s="2"/>
      <c r="T5" s="45"/>
      <c r="U5" s="33"/>
      <c r="V5" s="82" t="s">
        <v>74</v>
      </c>
    </row>
    <row r="6" spans="2:23" ht="13.5" customHeight="1" thickTop="1">
      <c r="B6" s="95" t="s">
        <v>50</v>
      </c>
      <c r="C6" s="96"/>
      <c r="D6" s="87" t="s">
        <v>11</v>
      </c>
      <c r="E6" s="88"/>
      <c r="F6" s="89"/>
      <c r="G6" s="89"/>
      <c r="H6" s="89"/>
      <c r="I6" s="90"/>
      <c r="J6" s="91" t="s">
        <v>17</v>
      </c>
      <c r="K6" s="92"/>
      <c r="M6" s="95" t="s">
        <v>50</v>
      </c>
      <c r="N6" s="110"/>
      <c r="O6" s="115" t="s">
        <v>11</v>
      </c>
      <c r="P6" s="89"/>
      <c r="Q6" s="89"/>
      <c r="R6" s="89"/>
      <c r="S6" s="89"/>
      <c r="T6" s="90"/>
      <c r="U6" s="91" t="s">
        <v>26</v>
      </c>
      <c r="V6" s="92"/>
    </row>
    <row r="7" spans="2:23" ht="13.5" customHeight="1">
      <c r="B7" s="97"/>
      <c r="C7" s="98"/>
      <c r="D7" s="4"/>
      <c r="E7" s="5"/>
      <c r="F7" s="5"/>
      <c r="G7" s="5"/>
      <c r="H7" s="5"/>
      <c r="I7" s="6"/>
      <c r="J7" s="93" t="s">
        <v>18</v>
      </c>
      <c r="K7" s="94"/>
      <c r="M7" s="111"/>
      <c r="N7" s="112"/>
      <c r="O7" s="46"/>
      <c r="P7" s="13"/>
      <c r="Q7" s="26"/>
      <c r="R7" s="26"/>
      <c r="S7" s="26"/>
      <c r="T7" s="26"/>
      <c r="U7" s="93" t="s">
        <v>48</v>
      </c>
      <c r="V7" s="94"/>
    </row>
    <row r="8" spans="2:23" ht="13.5" customHeight="1">
      <c r="B8" s="97"/>
      <c r="C8" s="98"/>
      <c r="D8" s="7" t="s">
        <v>0</v>
      </c>
      <c r="E8" s="105" t="s">
        <v>62</v>
      </c>
      <c r="F8" s="106"/>
      <c r="G8" s="106"/>
      <c r="H8" s="106"/>
      <c r="I8" s="107"/>
      <c r="J8" s="93" t="s">
        <v>12</v>
      </c>
      <c r="K8" s="94"/>
      <c r="M8" s="111"/>
      <c r="N8" s="112"/>
      <c r="O8" s="7" t="s">
        <v>0</v>
      </c>
      <c r="P8" s="105" t="s">
        <v>62</v>
      </c>
      <c r="Q8" s="106"/>
      <c r="R8" s="106"/>
      <c r="S8" s="106"/>
      <c r="T8" s="107"/>
      <c r="U8" s="93" t="s">
        <v>12</v>
      </c>
      <c r="V8" s="94"/>
    </row>
    <row r="9" spans="2:23" ht="13.5" customHeight="1">
      <c r="B9" s="99"/>
      <c r="C9" s="100"/>
      <c r="D9" s="8"/>
      <c r="E9" s="73" t="s">
        <v>61</v>
      </c>
      <c r="F9" s="9" t="s">
        <v>1</v>
      </c>
      <c r="G9" s="9" t="s">
        <v>2</v>
      </c>
      <c r="H9" s="9" t="s">
        <v>3</v>
      </c>
      <c r="I9" s="9" t="s">
        <v>63</v>
      </c>
      <c r="J9" s="93" t="s">
        <v>13</v>
      </c>
      <c r="K9" s="94"/>
      <c r="M9" s="113"/>
      <c r="N9" s="114"/>
      <c r="O9" s="8"/>
      <c r="P9" s="73" t="s">
        <v>61</v>
      </c>
      <c r="Q9" s="9" t="s">
        <v>1</v>
      </c>
      <c r="R9" s="9" t="s">
        <v>2</v>
      </c>
      <c r="S9" s="9" t="s">
        <v>3</v>
      </c>
      <c r="T9" s="9" t="s">
        <v>63</v>
      </c>
      <c r="U9" s="116" t="s">
        <v>13</v>
      </c>
      <c r="V9" s="117"/>
    </row>
    <row r="10" spans="2:23" ht="13.5" customHeight="1">
      <c r="B10" s="103" t="s">
        <v>5</v>
      </c>
      <c r="C10" s="109"/>
      <c r="D10" s="76">
        <v>6113</v>
      </c>
      <c r="E10" s="75">
        <v>12</v>
      </c>
      <c r="F10" s="75">
        <v>556</v>
      </c>
      <c r="G10" s="75">
        <v>575</v>
      </c>
      <c r="H10" s="75">
        <v>11</v>
      </c>
      <c r="I10" s="75">
        <v>473</v>
      </c>
      <c r="J10" s="35">
        <v>5322</v>
      </c>
      <c r="K10" s="36">
        <v>35</v>
      </c>
      <c r="M10" s="108" t="s">
        <v>5</v>
      </c>
      <c r="N10" s="102"/>
      <c r="O10" s="51">
        <v>12675</v>
      </c>
      <c r="P10" s="51">
        <v>3</v>
      </c>
      <c r="Q10" s="51">
        <v>1414</v>
      </c>
      <c r="R10" s="51">
        <v>616</v>
      </c>
      <c r="S10" s="51">
        <v>13</v>
      </c>
      <c r="T10" s="51">
        <v>1691</v>
      </c>
      <c r="U10" s="51">
        <v>4210</v>
      </c>
      <c r="V10" s="38">
        <v>11</v>
      </c>
    </row>
    <row r="11" spans="2:23" ht="13.5" customHeight="1">
      <c r="C11" s="25" t="s">
        <v>41</v>
      </c>
      <c r="D11" s="77">
        <v>4724</v>
      </c>
      <c r="E11" s="75">
        <v>7</v>
      </c>
      <c r="F11" s="75">
        <v>186</v>
      </c>
      <c r="G11" s="75">
        <v>497</v>
      </c>
      <c r="H11" s="75">
        <v>8</v>
      </c>
      <c r="I11" s="75">
        <v>233</v>
      </c>
      <c r="J11" s="37">
        <v>4345</v>
      </c>
      <c r="K11" s="38">
        <v>7</v>
      </c>
      <c r="N11" s="57" t="s">
        <v>34</v>
      </c>
      <c r="O11" s="51">
        <v>8725</v>
      </c>
      <c r="P11" s="51">
        <v>1</v>
      </c>
      <c r="Q11" s="51">
        <v>690</v>
      </c>
      <c r="R11" s="51">
        <v>255</v>
      </c>
      <c r="S11" s="51">
        <v>9</v>
      </c>
      <c r="T11" s="51">
        <v>949</v>
      </c>
      <c r="U11" s="51">
        <v>2470</v>
      </c>
      <c r="V11" s="38">
        <v>5</v>
      </c>
    </row>
    <row r="12" spans="2:23" ht="13.5" customHeight="1">
      <c r="C12" s="25" t="s">
        <v>23</v>
      </c>
      <c r="D12" s="77">
        <v>834</v>
      </c>
      <c r="E12" s="75">
        <v>2</v>
      </c>
      <c r="F12" s="75">
        <v>213</v>
      </c>
      <c r="G12" s="75">
        <v>37</v>
      </c>
      <c r="H12" s="75">
        <v>2</v>
      </c>
      <c r="I12" s="75">
        <v>152</v>
      </c>
      <c r="J12" s="37">
        <v>564</v>
      </c>
      <c r="K12" s="38">
        <v>2</v>
      </c>
      <c r="N12" s="57" t="s">
        <v>35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71"/>
    </row>
    <row r="13" spans="2:23" ht="13.5" customHeight="1">
      <c r="C13" s="25" t="s">
        <v>19</v>
      </c>
      <c r="D13" s="77">
        <v>308</v>
      </c>
      <c r="E13" s="75">
        <v>1</v>
      </c>
      <c r="F13" s="75">
        <v>109</v>
      </c>
      <c r="G13" s="75">
        <v>15</v>
      </c>
      <c r="H13" s="75">
        <v>1</v>
      </c>
      <c r="I13" s="75">
        <v>55</v>
      </c>
      <c r="J13" s="37">
        <v>151</v>
      </c>
      <c r="K13" s="38">
        <v>16</v>
      </c>
      <c r="N13" s="57" t="s">
        <v>36</v>
      </c>
      <c r="O13" s="51">
        <v>1320</v>
      </c>
      <c r="P13" s="51">
        <v>1</v>
      </c>
      <c r="Q13" s="51">
        <v>233</v>
      </c>
      <c r="R13" s="51">
        <v>127</v>
      </c>
      <c r="S13" s="51">
        <v>2</v>
      </c>
      <c r="T13" s="51">
        <v>258</v>
      </c>
      <c r="U13" s="51">
        <v>696</v>
      </c>
      <c r="V13" s="38">
        <v>3</v>
      </c>
      <c r="W13" s="70"/>
    </row>
    <row r="14" spans="2:23" ht="13.5" customHeight="1">
      <c r="C14" s="25" t="s">
        <v>20</v>
      </c>
      <c r="D14" s="77">
        <v>247</v>
      </c>
      <c r="E14" s="75">
        <v>2</v>
      </c>
      <c r="F14" s="75">
        <v>48</v>
      </c>
      <c r="G14" s="75">
        <v>26</v>
      </c>
      <c r="H14" s="75">
        <v>0</v>
      </c>
      <c r="I14" s="75">
        <v>33</v>
      </c>
      <c r="J14" s="37">
        <v>262</v>
      </c>
      <c r="K14" s="38">
        <v>10</v>
      </c>
      <c r="N14" s="25" t="s">
        <v>37</v>
      </c>
      <c r="O14" s="51">
        <v>1763</v>
      </c>
      <c r="P14" s="51">
        <v>0</v>
      </c>
      <c r="Q14" s="51">
        <v>315</v>
      </c>
      <c r="R14" s="51">
        <v>147</v>
      </c>
      <c r="S14" s="51">
        <v>0</v>
      </c>
      <c r="T14" s="52">
        <v>317</v>
      </c>
      <c r="U14" s="51">
        <v>644</v>
      </c>
      <c r="V14" s="38">
        <v>3</v>
      </c>
    </row>
    <row r="15" spans="2:23" ht="13.5" customHeight="1">
      <c r="B15" s="26"/>
      <c r="C15" s="31" t="s">
        <v>39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2"/>
      <c r="N15" s="25" t="s">
        <v>31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71"/>
    </row>
    <row r="16" spans="2:23" ht="13.5" customHeight="1">
      <c r="B16" s="13"/>
      <c r="C16" s="25"/>
      <c r="D16" s="39"/>
      <c r="E16" s="39"/>
      <c r="F16" s="39"/>
      <c r="G16" s="39"/>
      <c r="H16" s="39"/>
      <c r="I16" s="39"/>
      <c r="J16" s="39"/>
      <c r="K16" s="39"/>
      <c r="N16" s="25" t="s">
        <v>32</v>
      </c>
      <c r="O16" s="51">
        <v>656</v>
      </c>
      <c r="P16" s="51">
        <v>1</v>
      </c>
      <c r="Q16" s="51">
        <v>142</v>
      </c>
      <c r="R16" s="51">
        <v>74</v>
      </c>
      <c r="S16" s="51">
        <v>2</v>
      </c>
      <c r="T16" s="52">
        <v>135</v>
      </c>
      <c r="U16" s="51">
        <v>290</v>
      </c>
      <c r="V16" s="38" t="s">
        <v>69</v>
      </c>
    </row>
    <row r="17" spans="2:22" ht="13.5" customHeight="1">
      <c r="B17" s="13"/>
      <c r="N17" s="25" t="s">
        <v>33</v>
      </c>
      <c r="O17" s="51">
        <v>198</v>
      </c>
      <c r="P17" s="51">
        <v>0</v>
      </c>
      <c r="Q17" s="51">
        <v>33</v>
      </c>
      <c r="R17" s="51">
        <v>12</v>
      </c>
      <c r="S17" s="51">
        <v>0</v>
      </c>
      <c r="T17" s="52">
        <v>32</v>
      </c>
      <c r="U17" s="51">
        <v>81</v>
      </c>
      <c r="V17" s="38" t="s">
        <v>69</v>
      </c>
    </row>
    <row r="18" spans="2:22" ht="27" customHeight="1">
      <c r="B18" s="13"/>
      <c r="M18" s="26"/>
      <c r="N18" s="53" t="s">
        <v>43</v>
      </c>
      <c r="O18" s="54">
        <v>13</v>
      </c>
      <c r="P18" s="54">
        <v>0</v>
      </c>
      <c r="Q18" s="55">
        <v>1</v>
      </c>
      <c r="R18" s="55">
        <v>1</v>
      </c>
      <c r="S18" s="55">
        <v>0</v>
      </c>
      <c r="T18" s="54">
        <v>0</v>
      </c>
      <c r="U18" s="55">
        <v>29</v>
      </c>
      <c r="V18" s="74" t="s">
        <v>69</v>
      </c>
    </row>
    <row r="19" spans="2:22">
      <c r="B19" s="56" t="s">
        <v>6</v>
      </c>
      <c r="D19" s="14"/>
      <c r="E19" s="14"/>
      <c r="F19" s="14"/>
      <c r="G19" s="14"/>
      <c r="H19" s="14"/>
      <c r="I19" s="14"/>
      <c r="M19" s="56"/>
      <c r="V19" s="13"/>
    </row>
    <row r="20" spans="2:22">
      <c r="B20" s="56" t="s">
        <v>7</v>
      </c>
      <c r="D20" s="14"/>
      <c r="E20" s="14"/>
      <c r="F20" s="14"/>
      <c r="G20" s="14"/>
      <c r="H20" s="14"/>
      <c r="I20" s="14"/>
      <c r="M20" s="56"/>
      <c r="V20" s="13"/>
    </row>
    <row r="21" spans="2:22">
      <c r="B21" s="65" t="s">
        <v>14</v>
      </c>
      <c r="D21" s="14"/>
      <c r="E21" s="14"/>
      <c r="F21" s="14"/>
      <c r="G21" s="14"/>
      <c r="H21" s="14"/>
      <c r="I21" s="14"/>
      <c r="M21" s="56"/>
      <c r="V21" s="13"/>
    </row>
    <row r="22" spans="2:22">
      <c r="B22" s="66" t="s">
        <v>64</v>
      </c>
      <c r="D22" s="14"/>
      <c r="E22" s="14"/>
      <c r="F22" s="14"/>
      <c r="G22" s="14"/>
      <c r="H22" s="14"/>
      <c r="I22" s="14"/>
      <c r="M22" s="56"/>
      <c r="U22" s="13"/>
      <c r="V22" s="13"/>
    </row>
    <row r="23" spans="2:22">
      <c r="B23" s="65"/>
      <c r="D23" s="14"/>
      <c r="E23" s="14"/>
      <c r="F23" s="14"/>
      <c r="G23" s="14"/>
      <c r="H23" s="14"/>
      <c r="I23" s="14"/>
      <c r="M23" s="56"/>
      <c r="V23" s="13"/>
    </row>
    <row r="24" spans="2:22">
      <c r="D24" s="14"/>
      <c r="E24" s="14"/>
      <c r="F24" s="14"/>
      <c r="G24" s="14"/>
      <c r="H24" s="14"/>
      <c r="I24" s="14"/>
      <c r="M24" s="56"/>
      <c r="V24" s="13"/>
    </row>
    <row r="25" spans="2:22" ht="13.5" customHeight="1">
      <c r="D25" s="14"/>
      <c r="E25" s="14"/>
      <c r="F25" s="14"/>
      <c r="G25" s="14"/>
      <c r="H25" s="14"/>
      <c r="I25" s="14"/>
    </row>
    <row r="26" spans="2:22" ht="13.5" customHeight="1">
      <c r="D26" s="14"/>
      <c r="E26" s="14"/>
      <c r="F26" s="14"/>
      <c r="G26" s="14"/>
      <c r="H26" s="14"/>
      <c r="I26" s="14"/>
    </row>
    <row r="27" spans="2:22" ht="13.5" customHeight="1">
      <c r="D27" s="14"/>
      <c r="E27" s="14"/>
      <c r="F27" s="14"/>
      <c r="G27" s="14"/>
      <c r="H27" s="14"/>
      <c r="I27" s="14"/>
    </row>
    <row r="28" spans="2:22" ht="12.75" customHeight="1"/>
    <row r="29" spans="2:22" ht="12.75" customHeight="1"/>
    <row r="30" spans="2:22" ht="12.75" customHeight="1"/>
    <row r="31" spans="2:22" ht="12" customHeight="1"/>
  </sheetData>
  <mergeCells count="17">
    <mergeCell ref="B10:C10"/>
    <mergeCell ref="J7:K7"/>
    <mergeCell ref="J8:K8"/>
    <mergeCell ref="J9:K9"/>
    <mergeCell ref="P8:T8"/>
    <mergeCell ref="I2:K2"/>
    <mergeCell ref="B6:C9"/>
    <mergeCell ref="D6:I6"/>
    <mergeCell ref="J6:K6"/>
    <mergeCell ref="E8:I8"/>
    <mergeCell ref="U6:V6"/>
    <mergeCell ref="U7:V7"/>
    <mergeCell ref="U8:V8"/>
    <mergeCell ref="U9:V9"/>
    <mergeCell ref="M10:N10"/>
    <mergeCell ref="M6:N9"/>
    <mergeCell ref="O6:T6"/>
  </mergeCells>
  <phoneticPr fontId="2"/>
  <printOptions gridLinesSet="0"/>
  <pageMargins left="1.1000000000000001" right="0.33" top="0.88" bottom="1" header="0.5" footer="0.5"/>
  <pageSetup paperSize="9" scale="71" orientation="landscape" verticalDpi="300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W31"/>
  <sheetViews>
    <sheetView zoomScaleNormal="100" zoomScaleSheetLayoutView="100" workbookViewId="0"/>
  </sheetViews>
  <sheetFormatPr defaultRowHeight="12"/>
  <cols>
    <col min="1" max="1" width="3.625" style="1" customWidth="1"/>
    <col min="2" max="2" width="2.375" style="1" customWidth="1"/>
    <col min="3" max="3" width="21.875" style="1" customWidth="1"/>
    <col min="4" max="9" width="9.125" style="1" customWidth="1"/>
    <col min="10" max="10" width="7.125" style="1" customWidth="1"/>
    <col min="11" max="11" width="5" style="1" customWidth="1"/>
    <col min="12" max="13" width="2.375" style="1" customWidth="1"/>
    <col min="14" max="14" width="18.875" style="1" customWidth="1"/>
    <col min="15" max="15" width="10.375" style="1" bestFit="1" customWidth="1"/>
    <col min="16" max="16" width="10.375" style="1" customWidth="1"/>
    <col min="17" max="17" width="9.5" style="1" bestFit="1" customWidth="1"/>
    <col min="18" max="18" width="8.875" style="1" customWidth="1"/>
    <col min="19" max="19" width="9.25" style="1" bestFit="1" customWidth="1"/>
    <col min="20" max="20" width="9.5" style="1" bestFit="1" customWidth="1"/>
    <col min="21" max="21" width="7.125" style="1" customWidth="1"/>
    <col min="22" max="22" width="5" style="1" customWidth="1"/>
    <col min="23" max="16384" width="9" style="1"/>
  </cols>
  <sheetData>
    <row r="1" spans="2:23" ht="15" customHeight="1"/>
    <row r="2" spans="2:23" ht="15" customHeight="1">
      <c r="B2" s="67"/>
      <c r="C2" s="24"/>
      <c r="D2" s="24"/>
      <c r="E2" s="24"/>
      <c r="F2" s="24"/>
      <c r="G2" s="24"/>
      <c r="H2" s="24"/>
      <c r="I2" s="101"/>
      <c r="J2" s="118"/>
      <c r="K2" s="118"/>
    </row>
    <row r="3" spans="2:23" ht="13.5" customHeight="1"/>
    <row r="4" spans="2:23" ht="13.5" customHeight="1">
      <c r="B4" s="1" t="s">
        <v>71</v>
      </c>
      <c r="M4" s="1" t="s">
        <v>73</v>
      </c>
    </row>
    <row r="5" spans="2:23" ht="21" customHeight="1" thickBot="1">
      <c r="B5" s="2"/>
      <c r="D5" s="2"/>
      <c r="E5" s="2"/>
      <c r="F5" s="2"/>
      <c r="G5" s="2"/>
      <c r="H5" s="2"/>
      <c r="I5" s="80"/>
      <c r="J5" s="80"/>
      <c r="K5" s="81" t="s">
        <v>72</v>
      </c>
      <c r="M5" s="2"/>
      <c r="O5" s="2"/>
      <c r="P5" s="2"/>
      <c r="Q5" s="2"/>
      <c r="R5" s="2"/>
      <c r="S5" s="2"/>
      <c r="T5" s="45"/>
      <c r="U5" s="33"/>
      <c r="V5" s="82" t="s">
        <v>72</v>
      </c>
    </row>
    <row r="6" spans="2:23" ht="13.5" customHeight="1" thickTop="1">
      <c r="B6" s="95" t="s">
        <v>50</v>
      </c>
      <c r="C6" s="96"/>
      <c r="D6" s="87" t="s">
        <v>11</v>
      </c>
      <c r="E6" s="88"/>
      <c r="F6" s="89"/>
      <c r="G6" s="89"/>
      <c r="H6" s="89"/>
      <c r="I6" s="90"/>
      <c r="J6" s="91" t="s">
        <v>17</v>
      </c>
      <c r="K6" s="92"/>
      <c r="M6" s="119" t="s">
        <v>51</v>
      </c>
      <c r="N6" s="120"/>
      <c r="O6" s="115" t="s">
        <v>11</v>
      </c>
      <c r="P6" s="89"/>
      <c r="Q6" s="89"/>
      <c r="R6" s="89"/>
      <c r="S6" s="89"/>
      <c r="T6" s="90"/>
      <c r="U6" s="91" t="s">
        <v>26</v>
      </c>
      <c r="V6" s="92"/>
    </row>
    <row r="7" spans="2:23" ht="13.5" customHeight="1">
      <c r="B7" s="97"/>
      <c r="C7" s="98"/>
      <c r="D7" s="4"/>
      <c r="E7" s="5"/>
      <c r="F7" s="5"/>
      <c r="G7" s="5"/>
      <c r="H7" s="5"/>
      <c r="I7" s="6"/>
      <c r="J7" s="93" t="s">
        <v>18</v>
      </c>
      <c r="K7" s="94"/>
      <c r="M7" s="121"/>
      <c r="N7" s="102"/>
      <c r="O7" s="46"/>
      <c r="P7" s="13"/>
      <c r="Q7" s="26"/>
      <c r="R7" s="26"/>
      <c r="S7" s="26"/>
      <c r="T7" s="26"/>
      <c r="U7" s="93" t="s">
        <v>48</v>
      </c>
      <c r="V7" s="94"/>
    </row>
    <row r="8" spans="2:23" ht="13.5" customHeight="1">
      <c r="B8" s="97"/>
      <c r="C8" s="98"/>
      <c r="D8" s="7" t="s">
        <v>0</v>
      </c>
      <c r="E8" s="105" t="s">
        <v>62</v>
      </c>
      <c r="F8" s="106"/>
      <c r="G8" s="106"/>
      <c r="H8" s="106"/>
      <c r="I8" s="107"/>
      <c r="J8" s="93" t="s">
        <v>12</v>
      </c>
      <c r="K8" s="94"/>
      <c r="M8" s="121"/>
      <c r="N8" s="102"/>
      <c r="O8" s="7" t="s">
        <v>0</v>
      </c>
      <c r="P8" s="105" t="s">
        <v>62</v>
      </c>
      <c r="Q8" s="106"/>
      <c r="R8" s="106"/>
      <c r="S8" s="106"/>
      <c r="T8" s="107"/>
      <c r="U8" s="93" t="s">
        <v>12</v>
      </c>
      <c r="V8" s="94"/>
    </row>
    <row r="9" spans="2:23" ht="13.5" customHeight="1">
      <c r="B9" s="99"/>
      <c r="C9" s="100"/>
      <c r="D9" s="8"/>
      <c r="E9" s="73" t="s">
        <v>61</v>
      </c>
      <c r="F9" s="9" t="s">
        <v>1</v>
      </c>
      <c r="G9" s="9" t="s">
        <v>2</v>
      </c>
      <c r="H9" s="9" t="s">
        <v>3</v>
      </c>
      <c r="I9" s="9" t="s">
        <v>63</v>
      </c>
      <c r="J9" s="93" t="s">
        <v>13</v>
      </c>
      <c r="K9" s="94"/>
      <c r="M9" s="122"/>
      <c r="N9" s="123"/>
      <c r="O9" s="8"/>
      <c r="P9" s="73" t="s">
        <v>61</v>
      </c>
      <c r="Q9" s="9" t="s">
        <v>1</v>
      </c>
      <c r="R9" s="9" t="s">
        <v>2</v>
      </c>
      <c r="S9" s="9" t="s">
        <v>3</v>
      </c>
      <c r="T9" s="9" t="s">
        <v>63</v>
      </c>
      <c r="U9" s="116" t="s">
        <v>13</v>
      </c>
      <c r="V9" s="117"/>
    </row>
    <row r="10" spans="2:23" ht="13.5" customHeight="1">
      <c r="B10" s="103" t="s">
        <v>5</v>
      </c>
      <c r="C10" s="109"/>
      <c r="D10" s="76">
        <v>5513</v>
      </c>
      <c r="E10" s="75">
        <v>13</v>
      </c>
      <c r="F10" s="75">
        <v>440</v>
      </c>
      <c r="G10" s="75">
        <v>333</v>
      </c>
      <c r="H10" s="75">
        <v>29</v>
      </c>
      <c r="I10" s="75">
        <v>399</v>
      </c>
      <c r="J10" s="35">
        <v>5439</v>
      </c>
      <c r="K10" s="36">
        <v>21</v>
      </c>
      <c r="M10" s="108" t="s">
        <v>5</v>
      </c>
      <c r="N10" s="102"/>
      <c r="O10" s="51">
        <v>12839</v>
      </c>
      <c r="P10" s="51">
        <v>2</v>
      </c>
      <c r="Q10" s="51">
        <v>1613</v>
      </c>
      <c r="R10" s="51">
        <v>489</v>
      </c>
      <c r="S10" s="51">
        <v>24</v>
      </c>
      <c r="T10" s="51">
        <v>1711</v>
      </c>
      <c r="U10" s="51">
        <v>3993</v>
      </c>
      <c r="V10" s="36" t="s">
        <v>70</v>
      </c>
    </row>
    <row r="11" spans="2:23" ht="13.5" customHeight="1">
      <c r="C11" s="25" t="s">
        <v>41</v>
      </c>
      <c r="D11" s="77">
        <v>4182</v>
      </c>
      <c r="E11" s="75">
        <v>3</v>
      </c>
      <c r="F11" s="75">
        <v>157</v>
      </c>
      <c r="G11" s="75">
        <v>263</v>
      </c>
      <c r="H11" s="75">
        <v>22</v>
      </c>
      <c r="I11" s="75">
        <v>173</v>
      </c>
      <c r="J11" s="37">
        <v>4457</v>
      </c>
      <c r="K11" s="38">
        <v>4</v>
      </c>
      <c r="N11" s="57" t="s">
        <v>34</v>
      </c>
      <c r="O11" s="51">
        <v>8368</v>
      </c>
      <c r="P11" s="51">
        <v>2</v>
      </c>
      <c r="Q11" s="51">
        <v>741</v>
      </c>
      <c r="R11" s="51">
        <v>207</v>
      </c>
      <c r="S11" s="51">
        <v>11</v>
      </c>
      <c r="T11" s="51">
        <v>881</v>
      </c>
      <c r="U11" s="51">
        <v>2312</v>
      </c>
      <c r="V11" s="38" t="s">
        <v>65</v>
      </c>
    </row>
    <row r="12" spans="2:23" ht="13.5" customHeight="1">
      <c r="C12" s="25" t="s">
        <v>23</v>
      </c>
      <c r="D12" s="77">
        <v>869</v>
      </c>
      <c r="E12" s="75">
        <v>1</v>
      </c>
      <c r="F12" s="75">
        <v>167</v>
      </c>
      <c r="G12" s="75">
        <v>43</v>
      </c>
      <c r="H12" s="75">
        <v>5</v>
      </c>
      <c r="I12" s="75">
        <v>140</v>
      </c>
      <c r="J12" s="42">
        <v>613</v>
      </c>
      <c r="K12" s="38">
        <v>1</v>
      </c>
      <c r="N12" s="57" t="s">
        <v>35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71"/>
    </row>
    <row r="13" spans="2:23" ht="13.5" customHeight="1">
      <c r="C13" s="25" t="s">
        <v>19</v>
      </c>
      <c r="D13" s="77">
        <v>251</v>
      </c>
      <c r="E13" s="75">
        <v>0</v>
      </c>
      <c r="F13" s="75">
        <v>68</v>
      </c>
      <c r="G13" s="75">
        <v>11</v>
      </c>
      <c r="H13" s="75">
        <v>0</v>
      </c>
      <c r="I13" s="75">
        <v>46</v>
      </c>
      <c r="J13" s="37">
        <v>130</v>
      </c>
      <c r="K13" s="38">
        <v>7</v>
      </c>
      <c r="N13" s="57" t="s">
        <v>36</v>
      </c>
      <c r="O13" s="51">
        <v>1648</v>
      </c>
      <c r="P13" s="51">
        <v>0</v>
      </c>
      <c r="Q13" s="51">
        <v>351</v>
      </c>
      <c r="R13" s="51">
        <v>112</v>
      </c>
      <c r="S13" s="51">
        <v>6</v>
      </c>
      <c r="T13" s="51">
        <v>320</v>
      </c>
      <c r="U13" s="51">
        <v>681</v>
      </c>
      <c r="V13" s="38" t="s">
        <v>65</v>
      </c>
      <c r="W13" s="70"/>
    </row>
    <row r="14" spans="2:23" ht="13.5" customHeight="1">
      <c r="C14" s="25" t="s">
        <v>20</v>
      </c>
      <c r="D14" s="77">
        <v>211</v>
      </c>
      <c r="E14" s="75">
        <v>9</v>
      </c>
      <c r="F14" s="75">
        <v>48</v>
      </c>
      <c r="G14" s="75">
        <v>16</v>
      </c>
      <c r="H14" s="75">
        <v>2</v>
      </c>
      <c r="I14" s="75">
        <v>40</v>
      </c>
      <c r="J14" s="37">
        <v>239</v>
      </c>
      <c r="K14" s="38">
        <v>9</v>
      </c>
      <c r="N14" s="25" t="s">
        <v>37</v>
      </c>
      <c r="O14" s="52">
        <v>1972</v>
      </c>
      <c r="P14" s="52">
        <v>0</v>
      </c>
      <c r="Q14" s="52">
        <v>354</v>
      </c>
      <c r="R14" s="52">
        <v>124</v>
      </c>
      <c r="S14" s="52">
        <v>1</v>
      </c>
      <c r="T14" s="52">
        <v>368</v>
      </c>
      <c r="U14" s="51">
        <v>662</v>
      </c>
      <c r="V14" s="38" t="s">
        <v>65</v>
      </c>
    </row>
    <row r="15" spans="2:23" ht="13.5" customHeight="1">
      <c r="B15" s="26"/>
      <c r="C15" s="31" t="s">
        <v>39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2"/>
      <c r="N15" s="25" t="s">
        <v>31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71"/>
    </row>
    <row r="16" spans="2:23" ht="13.5" customHeight="1">
      <c r="B16" s="13"/>
      <c r="C16" s="25"/>
      <c r="D16" s="39"/>
      <c r="E16" s="39"/>
      <c r="F16" s="39"/>
      <c r="G16" s="39"/>
      <c r="H16" s="39"/>
      <c r="I16" s="39"/>
      <c r="J16" s="39"/>
      <c r="K16" s="39"/>
      <c r="N16" s="25" t="s">
        <v>32</v>
      </c>
      <c r="O16" s="52">
        <v>658</v>
      </c>
      <c r="P16" s="52">
        <v>0</v>
      </c>
      <c r="Q16" s="52">
        <v>145</v>
      </c>
      <c r="R16" s="52">
        <v>34</v>
      </c>
      <c r="S16" s="52">
        <v>6</v>
      </c>
      <c r="T16" s="52">
        <v>120</v>
      </c>
      <c r="U16" s="51">
        <v>242</v>
      </c>
      <c r="V16" s="71" t="s">
        <v>65</v>
      </c>
    </row>
    <row r="17" spans="2:22" ht="13.5" customHeight="1">
      <c r="B17" s="13"/>
      <c r="N17" s="25" t="s">
        <v>33</v>
      </c>
      <c r="O17" s="52">
        <v>189</v>
      </c>
      <c r="P17" s="52">
        <v>0</v>
      </c>
      <c r="Q17" s="52">
        <v>22</v>
      </c>
      <c r="R17" s="52">
        <v>12</v>
      </c>
      <c r="S17" s="52">
        <v>0</v>
      </c>
      <c r="T17" s="52">
        <v>22</v>
      </c>
      <c r="U17" s="51">
        <v>76</v>
      </c>
      <c r="V17" s="71" t="s">
        <v>65</v>
      </c>
    </row>
    <row r="18" spans="2:22" ht="27" customHeight="1">
      <c r="B18" s="13"/>
      <c r="M18" s="26"/>
      <c r="N18" s="53" t="s">
        <v>43</v>
      </c>
      <c r="O18" s="54">
        <v>4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5">
        <v>20</v>
      </c>
      <c r="V18" s="74" t="s">
        <v>65</v>
      </c>
    </row>
    <row r="19" spans="2:22">
      <c r="B19" s="56" t="s">
        <v>6</v>
      </c>
      <c r="D19" s="14"/>
      <c r="E19" s="14"/>
      <c r="F19" s="14"/>
      <c r="G19" s="14"/>
      <c r="H19" s="14"/>
      <c r="I19" s="14"/>
      <c r="M19" s="56"/>
      <c r="V19" s="13"/>
    </row>
    <row r="20" spans="2:22">
      <c r="B20" s="56" t="s">
        <v>7</v>
      </c>
      <c r="D20" s="14"/>
      <c r="E20" s="14"/>
      <c r="F20" s="14"/>
      <c r="G20" s="14"/>
      <c r="H20" s="14"/>
      <c r="I20" s="14"/>
      <c r="M20" s="56"/>
      <c r="V20" s="13"/>
    </row>
    <row r="21" spans="2:22">
      <c r="B21" s="65" t="s">
        <v>14</v>
      </c>
      <c r="D21" s="14"/>
      <c r="E21" s="14"/>
      <c r="F21" s="14"/>
      <c r="G21" s="14"/>
      <c r="H21" s="14"/>
      <c r="I21" s="14"/>
      <c r="M21" s="56"/>
      <c r="V21" s="13"/>
    </row>
    <row r="22" spans="2:22">
      <c r="B22" s="66" t="s">
        <v>64</v>
      </c>
      <c r="D22" s="14"/>
      <c r="E22" s="14"/>
      <c r="F22" s="14"/>
      <c r="G22" s="14"/>
      <c r="H22" s="14"/>
      <c r="I22" s="14"/>
      <c r="M22" s="56"/>
      <c r="U22" s="13"/>
      <c r="V22" s="13"/>
    </row>
    <row r="23" spans="2:22">
      <c r="B23" s="65"/>
      <c r="D23" s="14"/>
      <c r="E23" s="14"/>
      <c r="F23" s="14"/>
      <c r="G23" s="14"/>
      <c r="H23" s="14"/>
      <c r="I23" s="14"/>
      <c r="M23" s="56"/>
      <c r="V23" s="13"/>
    </row>
    <row r="24" spans="2:22">
      <c r="D24" s="14"/>
      <c r="E24" s="14"/>
      <c r="F24" s="14"/>
      <c r="G24" s="14"/>
      <c r="H24" s="14"/>
      <c r="I24" s="14"/>
      <c r="M24" s="56"/>
      <c r="V24" s="13"/>
    </row>
    <row r="25" spans="2:22" ht="13.5" customHeight="1">
      <c r="D25" s="14"/>
      <c r="E25" s="14"/>
      <c r="F25" s="14"/>
      <c r="G25" s="14"/>
      <c r="H25" s="14"/>
      <c r="I25" s="14"/>
    </row>
    <row r="26" spans="2:22" ht="13.5" customHeight="1">
      <c r="D26" s="14"/>
      <c r="E26" s="14"/>
      <c r="F26" s="14"/>
      <c r="G26" s="14"/>
      <c r="H26" s="14"/>
      <c r="I26" s="14"/>
    </row>
    <row r="27" spans="2:22" ht="13.5" customHeight="1">
      <c r="D27" s="14"/>
      <c r="E27" s="14"/>
      <c r="F27" s="14"/>
      <c r="G27" s="14"/>
      <c r="H27" s="14"/>
      <c r="I27" s="14"/>
    </row>
    <row r="28" spans="2:22" ht="12.75" customHeight="1"/>
    <row r="29" spans="2:22" ht="12.75" customHeight="1"/>
    <row r="30" spans="2:22" ht="12.75" customHeight="1"/>
    <row r="31" spans="2:22" ht="12" customHeight="1"/>
  </sheetData>
  <mergeCells count="17">
    <mergeCell ref="U6:V6"/>
    <mergeCell ref="U7:V7"/>
    <mergeCell ref="U8:V8"/>
    <mergeCell ref="U9:V9"/>
    <mergeCell ref="B10:C10"/>
    <mergeCell ref="M10:N10"/>
    <mergeCell ref="M6:N9"/>
    <mergeCell ref="O6:T6"/>
    <mergeCell ref="J7:K7"/>
    <mergeCell ref="J8:K8"/>
    <mergeCell ref="J9:K9"/>
    <mergeCell ref="P8:T8"/>
    <mergeCell ref="I2:K2"/>
    <mergeCell ref="B6:C9"/>
    <mergeCell ref="D6:I6"/>
    <mergeCell ref="J6:K6"/>
    <mergeCell ref="E8:I8"/>
  </mergeCells>
  <phoneticPr fontId="2"/>
  <printOptions gridLinesSet="0"/>
  <pageMargins left="1.1000000000000001" right="0.33" top="0.88" bottom="1" header="0.5" footer="0.5"/>
  <pageSetup paperSize="9" scale="72" orientation="landscape" verticalDpi="300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W31"/>
  <sheetViews>
    <sheetView zoomScaleNormal="100" zoomScaleSheetLayoutView="100" workbookViewId="0"/>
  </sheetViews>
  <sheetFormatPr defaultRowHeight="12"/>
  <cols>
    <col min="1" max="1" width="2.625" style="1" customWidth="1"/>
    <col min="2" max="2" width="2.375" style="1" customWidth="1"/>
    <col min="3" max="3" width="21.875" style="1" customWidth="1"/>
    <col min="4" max="9" width="9.125" style="1" customWidth="1"/>
    <col min="10" max="10" width="7.125" style="1" customWidth="1"/>
    <col min="11" max="11" width="5" style="1" customWidth="1"/>
    <col min="12" max="13" width="2.375" style="1" customWidth="1"/>
    <col min="14" max="14" width="18.875" style="1" customWidth="1"/>
    <col min="15" max="15" width="10.375" style="1" bestFit="1" customWidth="1"/>
    <col min="16" max="16" width="10.375" style="1" customWidth="1"/>
    <col min="17" max="17" width="9.5" style="1" bestFit="1" customWidth="1"/>
    <col min="18" max="18" width="8.875" style="1" customWidth="1"/>
    <col min="19" max="19" width="9.25" style="1" bestFit="1" customWidth="1"/>
    <col min="20" max="20" width="9.5" style="1" bestFit="1" customWidth="1"/>
    <col min="21" max="21" width="7.125" style="1" customWidth="1"/>
    <col min="22" max="22" width="5" style="1" customWidth="1"/>
    <col min="23" max="16384" width="9" style="1"/>
  </cols>
  <sheetData>
    <row r="2" spans="2:23" ht="13.5" customHeight="1">
      <c r="B2" s="67"/>
      <c r="C2" s="24"/>
      <c r="D2" s="24"/>
      <c r="E2" s="24"/>
      <c r="F2" s="24"/>
      <c r="G2" s="24"/>
      <c r="H2" s="24"/>
      <c r="I2" s="24"/>
    </row>
    <row r="3" spans="2:23" ht="13.5" customHeight="1"/>
    <row r="4" spans="2:23" ht="13.5" customHeight="1">
      <c r="B4" s="68" t="s">
        <v>67</v>
      </c>
      <c r="M4" s="68" t="s">
        <v>38</v>
      </c>
    </row>
    <row r="5" spans="2:23" ht="21" customHeight="1" thickBot="1">
      <c r="B5" s="2" t="s">
        <v>60</v>
      </c>
      <c r="D5" s="2"/>
      <c r="E5" s="2"/>
      <c r="F5" s="2"/>
      <c r="G5" s="2"/>
      <c r="H5" s="2"/>
      <c r="I5" s="124"/>
      <c r="J5" s="124"/>
      <c r="K5" s="124"/>
      <c r="M5" s="2" t="s">
        <v>60</v>
      </c>
      <c r="O5" s="2"/>
      <c r="P5" s="2"/>
      <c r="Q5" s="2"/>
      <c r="R5" s="2"/>
      <c r="S5" s="2"/>
      <c r="T5" s="45"/>
      <c r="U5" s="33"/>
    </row>
    <row r="6" spans="2:23" ht="13.5" customHeight="1" thickTop="1">
      <c r="B6" s="95" t="s">
        <v>50</v>
      </c>
      <c r="C6" s="96"/>
      <c r="D6" s="87" t="s">
        <v>11</v>
      </c>
      <c r="E6" s="88"/>
      <c r="F6" s="89"/>
      <c r="G6" s="89"/>
      <c r="H6" s="89"/>
      <c r="I6" s="90"/>
      <c r="J6" s="91" t="s">
        <v>17</v>
      </c>
      <c r="K6" s="92"/>
      <c r="M6" s="119" t="s">
        <v>51</v>
      </c>
      <c r="N6" s="120"/>
      <c r="O6" s="115" t="s">
        <v>11</v>
      </c>
      <c r="P6" s="89"/>
      <c r="Q6" s="89"/>
      <c r="R6" s="89"/>
      <c r="S6" s="89"/>
      <c r="T6" s="90"/>
      <c r="U6" s="91" t="s">
        <v>26</v>
      </c>
      <c r="V6" s="92"/>
    </row>
    <row r="7" spans="2:23" ht="13.5" customHeight="1">
      <c r="B7" s="97"/>
      <c r="C7" s="98"/>
      <c r="D7" s="4"/>
      <c r="E7" s="5"/>
      <c r="F7" s="5"/>
      <c r="G7" s="5"/>
      <c r="H7" s="5"/>
      <c r="I7" s="6"/>
      <c r="J7" s="93" t="s">
        <v>18</v>
      </c>
      <c r="K7" s="94"/>
      <c r="M7" s="121"/>
      <c r="N7" s="102"/>
      <c r="O7" s="46"/>
      <c r="P7" s="13"/>
      <c r="Q7" s="26"/>
      <c r="R7" s="26"/>
      <c r="S7" s="26"/>
      <c r="T7" s="26"/>
      <c r="U7" s="93" t="s">
        <v>48</v>
      </c>
      <c r="V7" s="94"/>
    </row>
    <row r="8" spans="2:23" ht="13.5" customHeight="1">
      <c r="B8" s="97"/>
      <c r="C8" s="98"/>
      <c r="D8" s="7" t="s">
        <v>0</v>
      </c>
      <c r="E8" s="105" t="s">
        <v>62</v>
      </c>
      <c r="F8" s="106"/>
      <c r="G8" s="106"/>
      <c r="H8" s="106"/>
      <c r="I8" s="107"/>
      <c r="J8" s="93" t="s">
        <v>12</v>
      </c>
      <c r="K8" s="94"/>
      <c r="M8" s="121"/>
      <c r="N8" s="102"/>
      <c r="O8" s="7" t="s">
        <v>0</v>
      </c>
      <c r="P8" s="105" t="s">
        <v>62</v>
      </c>
      <c r="Q8" s="106"/>
      <c r="R8" s="106"/>
      <c r="S8" s="106"/>
      <c r="T8" s="107"/>
      <c r="U8" s="93" t="s">
        <v>12</v>
      </c>
      <c r="V8" s="94"/>
    </row>
    <row r="9" spans="2:23" ht="13.5" customHeight="1">
      <c r="B9" s="99"/>
      <c r="C9" s="100"/>
      <c r="D9" s="8"/>
      <c r="E9" s="73" t="s">
        <v>61</v>
      </c>
      <c r="F9" s="9" t="s">
        <v>1</v>
      </c>
      <c r="G9" s="9" t="s">
        <v>2</v>
      </c>
      <c r="H9" s="9" t="s">
        <v>3</v>
      </c>
      <c r="I9" s="9" t="s">
        <v>63</v>
      </c>
      <c r="J9" s="93" t="s">
        <v>13</v>
      </c>
      <c r="K9" s="94"/>
      <c r="M9" s="122"/>
      <c r="N9" s="123"/>
      <c r="O9" s="8"/>
      <c r="P9" s="73" t="s">
        <v>61</v>
      </c>
      <c r="Q9" s="9" t="s">
        <v>1</v>
      </c>
      <c r="R9" s="9" t="s">
        <v>2</v>
      </c>
      <c r="S9" s="9" t="s">
        <v>3</v>
      </c>
      <c r="T9" s="9" t="s">
        <v>63</v>
      </c>
      <c r="U9" s="116" t="s">
        <v>13</v>
      </c>
      <c r="V9" s="117"/>
    </row>
    <row r="10" spans="2:23" ht="13.5" customHeight="1">
      <c r="B10" s="103" t="s">
        <v>5</v>
      </c>
      <c r="C10" s="104"/>
      <c r="D10" s="34">
        <v>5865</v>
      </c>
      <c r="E10" s="34">
        <v>3</v>
      </c>
      <c r="F10" s="34">
        <v>463</v>
      </c>
      <c r="G10" s="34">
        <v>373</v>
      </c>
      <c r="H10" s="34">
        <v>10</v>
      </c>
      <c r="I10" s="34">
        <v>378</v>
      </c>
      <c r="J10" s="35">
        <v>5410</v>
      </c>
      <c r="K10" s="36">
        <v>23</v>
      </c>
      <c r="M10" s="108" t="s">
        <v>5</v>
      </c>
      <c r="N10" s="102"/>
      <c r="O10" s="51">
        <v>12595</v>
      </c>
      <c r="P10" s="51">
        <v>0</v>
      </c>
      <c r="Q10" s="51">
        <v>1707</v>
      </c>
      <c r="R10" s="51">
        <v>549</v>
      </c>
      <c r="S10" s="51">
        <v>16</v>
      </c>
      <c r="T10" s="51">
        <v>1734</v>
      </c>
      <c r="U10" s="51">
        <v>4104</v>
      </c>
      <c r="V10" s="36">
        <v>1</v>
      </c>
    </row>
    <row r="11" spans="2:23" ht="13.5" customHeight="1">
      <c r="C11" s="10" t="s">
        <v>41</v>
      </c>
      <c r="D11" s="34">
        <v>4543</v>
      </c>
      <c r="E11" s="34">
        <v>0</v>
      </c>
      <c r="F11" s="34">
        <v>184</v>
      </c>
      <c r="G11" s="34">
        <v>305</v>
      </c>
      <c r="H11" s="34">
        <v>6</v>
      </c>
      <c r="I11" s="34">
        <v>132</v>
      </c>
      <c r="J11" s="37">
        <v>4447</v>
      </c>
      <c r="K11" s="38">
        <v>8</v>
      </c>
      <c r="N11" s="57" t="s">
        <v>34</v>
      </c>
      <c r="O11" s="51">
        <v>8655</v>
      </c>
      <c r="P11" s="51">
        <v>0</v>
      </c>
      <c r="Q11" s="51">
        <v>911</v>
      </c>
      <c r="R11" s="51">
        <v>294</v>
      </c>
      <c r="S11" s="51">
        <v>9</v>
      </c>
      <c r="T11" s="51">
        <v>993</v>
      </c>
      <c r="U11" s="51">
        <v>2532</v>
      </c>
      <c r="V11" s="71" t="s">
        <v>65</v>
      </c>
    </row>
    <row r="12" spans="2:23" ht="13.5" customHeight="1">
      <c r="C12" s="25" t="s">
        <v>23</v>
      </c>
      <c r="D12" s="40">
        <v>864</v>
      </c>
      <c r="E12" s="40">
        <v>0</v>
      </c>
      <c r="F12" s="41">
        <v>160</v>
      </c>
      <c r="G12" s="41">
        <v>38</v>
      </c>
      <c r="H12" s="41">
        <v>2</v>
      </c>
      <c r="I12" s="41">
        <v>156</v>
      </c>
      <c r="J12" s="42">
        <v>602</v>
      </c>
      <c r="K12" s="38">
        <v>1</v>
      </c>
      <c r="N12" s="57" t="s">
        <v>35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71"/>
    </row>
    <row r="13" spans="2:23" ht="13.5" customHeight="1">
      <c r="C13" s="10" t="s">
        <v>19</v>
      </c>
      <c r="D13" s="34">
        <v>230</v>
      </c>
      <c r="E13" s="34">
        <v>0</v>
      </c>
      <c r="F13" s="34">
        <v>61</v>
      </c>
      <c r="G13" s="34">
        <v>11</v>
      </c>
      <c r="H13" s="34">
        <v>0</v>
      </c>
      <c r="I13" s="34">
        <v>46</v>
      </c>
      <c r="J13" s="37">
        <v>114</v>
      </c>
      <c r="K13" s="38">
        <v>5</v>
      </c>
      <c r="N13" s="57" t="s">
        <v>36</v>
      </c>
      <c r="O13" s="51">
        <v>1358</v>
      </c>
      <c r="P13" s="51">
        <v>0</v>
      </c>
      <c r="Q13" s="51">
        <v>267</v>
      </c>
      <c r="R13" s="51">
        <v>92</v>
      </c>
      <c r="S13" s="51">
        <v>5</v>
      </c>
      <c r="T13" s="51">
        <v>252</v>
      </c>
      <c r="U13" s="51">
        <v>635</v>
      </c>
      <c r="V13" s="38" t="s">
        <v>65</v>
      </c>
      <c r="W13" s="70"/>
    </row>
    <row r="14" spans="2:23" ht="13.5" customHeight="1">
      <c r="C14" s="10" t="s">
        <v>20</v>
      </c>
      <c r="D14" s="34">
        <v>228</v>
      </c>
      <c r="E14" s="34">
        <v>3</v>
      </c>
      <c r="F14" s="34">
        <v>58</v>
      </c>
      <c r="G14" s="34">
        <v>19</v>
      </c>
      <c r="H14" s="34">
        <v>2</v>
      </c>
      <c r="I14" s="34">
        <v>44</v>
      </c>
      <c r="J14" s="37">
        <v>247</v>
      </c>
      <c r="K14" s="38">
        <v>9</v>
      </c>
      <c r="N14" s="25" t="s">
        <v>37</v>
      </c>
      <c r="O14" s="52">
        <v>1876</v>
      </c>
      <c r="P14" s="52">
        <v>0</v>
      </c>
      <c r="Q14" s="52">
        <v>381</v>
      </c>
      <c r="R14" s="52">
        <v>116</v>
      </c>
      <c r="S14" s="52">
        <v>1</v>
      </c>
      <c r="T14" s="52">
        <v>357</v>
      </c>
      <c r="U14" s="51">
        <v>661</v>
      </c>
      <c r="V14" s="38" t="s">
        <v>65</v>
      </c>
    </row>
    <row r="15" spans="2:23" ht="13.5" customHeight="1">
      <c r="B15" s="26"/>
      <c r="C15" s="31" t="s">
        <v>39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4">
        <v>0</v>
      </c>
      <c r="K15" s="44"/>
      <c r="N15" s="25" t="s">
        <v>31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71"/>
    </row>
    <row r="16" spans="2:23" ht="13.5" customHeight="1">
      <c r="B16" s="13"/>
      <c r="C16" s="25"/>
      <c r="D16" s="39"/>
      <c r="E16" s="39"/>
      <c r="F16" s="39"/>
      <c r="G16" s="39"/>
      <c r="H16" s="39"/>
      <c r="I16" s="39"/>
      <c r="J16" s="39"/>
      <c r="K16" s="39"/>
      <c r="N16" s="25" t="s">
        <v>32</v>
      </c>
      <c r="O16" s="52">
        <v>474</v>
      </c>
      <c r="P16" s="52">
        <v>0</v>
      </c>
      <c r="Q16" s="52">
        <v>104</v>
      </c>
      <c r="R16" s="52">
        <v>38</v>
      </c>
      <c r="S16" s="52">
        <v>0</v>
      </c>
      <c r="T16" s="52">
        <v>102</v>
      </c>
      <c r="U16" s="51">
        <v>179</v>
      </c>
      <c r="V16" s="71" t="s">
        <v>65</v>
      </c>
    </row>
    <row r="17" spans="2:22" ht="13.5" customHeight="1">
      <c r="B17" s="13"/>
      <c r="N17" s="25" t="s">
        <v>33</v>
      </c>
      <c r="O17" s="52">
        <v>223</v>
      </c>
      <c r="P17" s="52">
        <v>0</v>
      </c>
      <c r="Q17" s="52">
        <v>42</v>
      </c>
      <c r="R17" s="52">
        <v>9</v>
      </c>
      <c r="S17" s="52">
        <v>1</v>
      </c>
      <c r="T17" s="52">
        <v>28</v>
      </c>
      <c r="U17" s="51">
        <v>76</v>
      </c>
      <c r="V17" s="71" t="s">
        <v>65</v>
      </c>
    </row>
    <row r="18" spans="2:22" ht="27" customHeight="1">
      <c r="B18" s="13"/>
      <c r="M18" s="26"/>
      <c r="N18" s="53" t="s">
        <v>43</v>
      </c>
      <c r="O18" s="54">
        <v>9</v>
      </c>
      <c r="P18" s="54">
        <v>0</v>
      </c>
      <c r="Q18" s="54">
        <v>2</v>
      </c>
      <c r="R18" s="54">
        <v>0</v>
      </c>
      <c r="S18" s="54">
        <v>0</v>
      </c>
      <c r="T18" s="54">
        <v>2</v>
      </c>
      <c r="U18" s="55">
        <v>21</v>
      </c>
      <c r="V18" s="74">
        <v>1</v>
      </c>
    </row>
    <row r="19" spans="2:22">
      <c r="B19" s="56" t="s">
        <v>6</v>
      </c>
      <c r="D19" s="14"/>
      <c r="E19" s="14"/>
      <c r="F19" s="14"/>
      <c r="G19" s="14"/>
      <c r="H19" s="14"/>
      <c r="I19" s="14"/>
      <c r="M19" s="56"/>
      <c r="V19" s="13"/>
    </row>
    <row r="20" spans="2:22">
      <c r="B20" s="56" t="s">
        <v>7</v>
      </c>
      <c r="D20" s="14"/>
      <c r="E20" s="14"/>
      <c r="F20" s="14"/>
      <c r="G20" s="14"/>
      <c r="H20" s="14"/>
      <c r="I20" s="14"/>
      <c r="M20" s="56"/>
      <c r="V20" s="13"/>
    </row>
    <row r="21" spans="2:22">
      <c r="B21" s="65" t="s">
        <v>14</v>
      </c>
      <c r="D21" s="14"/>
      <c r="E21" s="14"/>
      <c r="F21" s="14"/>
      <c r="G21" s="14"/>
      <c r="H21" s="14"/>
      <c r="I21" s="14"/>
      <c r="M21" s="56"/>
      <c r="V21" s="13"/>
    </row>
    <row r="22" spans="2:22">
      <c r="B22" s="66" t="s">
        <v>64</v>
      </c>
      <c r="D22" s="14"/>
      <c r="E22" s="14"/>
      <c r="F22" s="14"/>
      <c r="G22" s="14"/>
      <c r="H22" s="14"/>
      <c r="I22" s="14"/>
      <c r="M22" s="56"/>
      <c r="U22" s="13"/>
      <c r="V22" s="13"/>
    </row>
    <row r="23" spans="2:22">
      <c r="B23" s="65"/>
      <c r="D23" s="14"/>
      <c r="E23" s="14"/>
      <c r="F23" s="14"/>
      <c r="G23" s="14"/>
      <c r="H23" s="14"/>
      <c r="I23" s="14"/>
      <c r="M23" s="56"/>
      <c r="V23" s="13"/>
    </row>
    <row r="24" spans="2:22">
      <c r="D24" s="14"/>
      <c r="E24" s="14"/>
      <c r="F24" s="14"/>
      <c r="G24" s="14"/>
      <c r="H24" s="14"/>
      <c r="I24" s="14"/>
      <c r="M24" s="56"/>
      <c r="V24" s="13"/>
    </row>
    <row r="25" spans="2:22" ht="13.5" customHeight="1">
      <c r="D25" s="14"/>
      <c r="E25" s="14"/>
      <c r="F25" s="14"/>
      <c r="G25" s="14"/>
      <c r="H25" s="14"/>
      <c r="I25" s="14"/>
    </row>
    <row r="26" spans="2:22" ht="13.5" customHeight="1">
      <c r="D26" s="14"/>
      <c r="E26" s="14"/>
      <c r="F26" s="14"/>
      <c r="G26" s="14"/>
      <c r="H26" s="14"/>
      <c r="I26" s="14"/>
    </row>
    <row r="27" spans="2:22" ht="13.5" customHeight="1">
      <c r="D27" s="14"/>
      <c r="E27" s="14"/>
      <c r="F27" s="14"/>
      <c r="G27" s="14"/>
      <c r="H27" s="14"/>
      <c r="I27" s="14"/>
    </row>
    <row r="28" spans="2:22" ht="12.75" customHeight="1"/>
    <row r="29" spans="2:22" ht="12.75" customHeight="1"/>
    <row r="30" spans="2:22" ht="12.75" customHeight="1"/>
    <row r="31" spans="2:22" ht="12" customHeight="1"/>
  </sheetData>
  <mergeCells count="17">
    <mergeCell ref="B10:C10"/>
    <mergeCell ref="J7:K7"/>
    <mergeCell ref="J8:K8"/>
    <mergeCell ref="J9:K9"/>
    <mergeCell ref="P8:T8"/>
    <mergeCell ref="I5:K5"/>
    <mergeCell ref="B6:C9"/>
    <mergeCell ref="D6:I6"/>
    <mergeCell ref="J6:K6"/>
    <mergeCell ref="E8:I8"/>
    <mergeCell ref="U6:V6"/>
    <mergeCell ref="U7:V7"/>
    <mergeCell ref="U8:V8"/>
    <mergeCell ref="U9:V9"/>
    <mergeCell ref="M10:N10"/>
    <mergeCell ref="M6:N9"/>
    <mergeCell ref="O6:T6"/>
  </mergeCells>
  <phoneticPr fontId="2"/>
  <printOptions gridLinesSet="0"/>
  <pageMargins left="1.1000000000000001" right="0.33" top="0.88" bottom="1" header="0.5" footer="0.5"/>
  <pageSetup paperSize="9" scale="72" orientation="landscape" verticalDpi="300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U28"/>
  <sheetViews>
    <sheetView zoomScaleNormal="100" zoomScaleSheetLayoutView="100" workbookViewId="0"/>
  </sheetViews>
  <sheetFormatPr defaultRowHeight="12"/>
  <cols>
    <col min="1" max="1" width="2.625" style="1" customWidth="1"/>
    <col min="2" max="2" width="2.375" style="1" customWidth="1"/>
    <col min="3" max="3" width="21.875" style="1" customWidth="1"/>
    <col min="4" max="8" width="9.125" style="1" customWidth="1"/>
    <col min="9" max="9" width="7.125" style="1" customWidth="1"/>
    <col min="10" max="10" width="5" style="1" customWidth="1"/>
    <col min="11" max="12" width="2.375" style="1" customWidth="1"/>
    <col min="13" max="13" width="18.875" style="1" customWidth="1"/>
    <col min="14" max="14" width="10.375" style="1" bestFit="1" customWidth="1"/>
    <col min="15" max="15" width="9.5" style="1" bestFit="1" customWidth="1"/>
    <col min="16" max="16" width="8.875" style="1" customWidth="1"/>
    <col min="17" max="17" width="9.25" style="1" bestFit="1" customWidth="1"/>
    <col min="18" max="18" width="9.5" style="1" bestFit="1" customWidth="1"/>
    <col min="19" max="19" width="7.125" style="1" customWidth="1"/>
    <col min="20" max="20" width="5" style="1" customWidth="1"/>
    <col min="21" max="16384" width="9" style="1"/>
  </cols>
  <sheetData>
    <row r="2" spans="2:21" ht="13.5" customHeight="1">
      <c r="B2" s="67"/>
      <c r="C2" s="24"/>
      <c r="D2" s="24"/>
      <c r="E2" s="24"/>
      <c r="F2" s="24"/>
      <c r="G2" s="24"/>
      <c r="H2" s="24"/>
    </row>
    <row r="3" spans="2:21" ht="13.5" customHeight="1"/>
    <row r="4" spans="2:21" ht="13.5" customHeight="1">
      <c r="B4" s="68" t="s">
        <v>66</v>
      </c>
      <c r="L4" s="68" t="s">
        <v>38</v>
      </c>
    </row>
    <row r="5" spans="2:21" ht="21" customHeight="1" thickBot="1">
      <c r="B5" s="2" t="s">
        <v>45</v>
      </c>
      <c r="D5" s="2"/>
      <c r="E5" s="2"/>
      <c r="F5" s="2"/>
      <c r="G5" s="2"/>
      <c r="H5" s="124"/>
      <c r="I5" s="124"/>
      <c r="J5" s="124"/>
      <c r="L5" s="2" t="s">
        <v>45</v>
      </c>
      <c r="N5" s="2"/>
      <c r="O5" s="2"/>
      <c r="P5" s="2"/>
      <c r="Q5" s="2"/>
      <c r="R5" s="45"/>
      <c r="S5" s="33"/>
    </row>
    <row r="6" spans="2:21" ht="13.5" customHeight="1" thickTop="1">
      <c r="B6" s="95" t="s">
        <v>50</v>
      </c>
      <c r="C6" s="96"/>
      <c r="D6" s="87" t="s">
        <v>11</v>
      </c>
      <c r="E6" s="89"/>
      <c r="F6" s="89"/>
      <c r="G6" s="89"/>
      <c r="H6" s="90"/>
      <c r="I6" s="91" t="s">
        <v>17</v>
      </c>
      <c r="J6" s="92"/>
      <c r="L6" s="119" t="s">
        <v>51</v>
      </c>
      <c r="M6" s="120"/>
      <c r="N6" s="115" t="s">
        <v>11</v>
      </c>
      <c r="O6" s="89"/>
      <c r="P6" s="89"/>
      <c r="Q6" s="89"/>
      <c r="R6" s="90"/>
      <c r="S6" s="91" t="s">
        <v>26</v>
      </c>
      <c r="T6" s="92"/>
    </row>
    <row r="7" spans="2:21" ht="13.5" customHeight="1">
      <c r="B7" s="97"/>
      <c r="C7" s="98"/>
      <c r="D7" s="4"/>
      <c r="E7" s="5"/>
      <c r="F7" s="5"/>
      <c r="G7" s="5"/>
      <c r="H7" s="6"/>
      <c r="I7" s="93" t="s">
        <v>18</v>
      </c>
      <c r="J7" s="94"/>
      <c r="L7" s="121"/>
      <c r="M7" s="102"/>
      <c r="N7" s="46"/>
      <c r="O7" s="26"/>
      <c r="P7" s="26"/>
      <c r="Q7" s="26"/>
      <c r="R7" s="26"/>
      <c r="S7" s="93" t="s">
        <v>48</v>
      </c>
      <c r="T7" s="94"/>
    </row>
    <row r="8" spans="2:21" ht="13.5" customHeight="1">
      <c r="B8" s="97"/>
      <c r="C8" s="98"/>
      <c r="D8" s="7" t="s">
        <v>0</v>
      </c>
      <c r="E8" s="125" t="s">
        <v>10</v>
      </c>
      <c r="F8" s="126"/>
      <c r="G8" s="126"/>
      <c r="H8" s="127"/>
      <c r="I8" s="93" t="s">
        <v>12</v>
      </c>
      <c r="J8" s="94"/>
      <c r="L8" s="121"/>
      <c r="M8" s="102"/>
      <c r="N8" s="7" t="s">
        <v>0</v>
      </c>
      <c r="O8" s="47"/>
      <c r="P8" s="48" t="s">
        <v>10</v>
      </c>
      <c r="Q8" s="49"/>
      <c r="R8" s="50"/>
      <c r="S8" s="93" t="s">
        <v>12</v>
      </c>
      <c r="T8" s="94"/>
    </row>
    <row r="9" spans="2:21" ht="13.5" customHeight="1">
      <c r="B9" s="99"/>
      <c r="C9" s="100"/>
      <c r="D9" s="8"/>
      <c r="E9" s="9" t="s">
        <v>1</v>
      </c>
      <c r="F9" s="9" t="s">
        <v>2</v>
      </c>
      <c r="G9" s="9" t="s">
        <v>3</v>
      </c>
      <c r="H9" s="9" t="s">
        <v>4</v>
      </c>
      <c r="I9" s="93" t="s">
        <v>13</v>
      </c>
      <c r="J9" s="94"/>
      <c r="L9" s="122"/>
      <c r="M9" s="123"/>
      <c r="N9" s="8"/>
      <c r="O9" s="9" t="s">
        <v>1</v>
      </c>
      <c r="P9" s="9" t="s">
        <v>2</v>
      </c>
      <c r="Q9" s="9" t="s">
        <v>3</v>
      </c>
      <c r="R9" s="9" t="s">
        <v>4</v>
      </c>
      <c r="S9" s="116" t="s">
        <v>13</v>
      </c>
      <c r="T9" s="117"/>
    </row>
    <row r="10" spans="2:21" ht="13.5" customHeight="1">
      <c r="B10" s="103" t="s">
        <v>5</v>
      </c>
      <c r="C10" s="104"/>
      <c r="D10" s="34">
        <f>5204</f>
        <v>5204</v>
      </c>
      <c r="E10" s="34">
        <v>500</v>
      </c>
      <c r="F10" s="34">
        <v>428</v>
      </c>
      <c r="G10" s="34">
        <v>13</v>
      </c>
      <c r="H10" s="34">
        <v>487</v>
      </c>
      <c r="I10" s="35">
        <v>5441</v>
      </c>
      <c r="J10" s="36">
        <v>25</v>
      </c>
      <c r="L10" s="108" t="s">
        <v>5</v>
      </c>
      <c r="M10" s="102"/>
      <c r="N10" s="51">
        <v>11557</v>
      </c>
      <c r="O10" s="51">
        <v>1704</v>
      </c>
      <c r="P10" s="51">
        <v>546</v>
      </c>
      <c r="Q10" s="51">
        <v>19</v>
      </c>
      <c r="R10" s="51">
        <v>1977</v>
      </c>
      <c r="S10" s="51">
        <v>3927</v>
      </c>
      <c r="T10" s="36">
        <v>2</v>
      </c>
    </row>
    <row r="11" spans="2:21" ht="13.5" customHeight="1">
      <c r="C11" s="10" t="s">
        <v>41</v>
      </c>
      <c r="D11" s="34">
        <v>3904</v>
      </c>
      <c r="E11" s="34">
        <v>210</v>
      </c>
      <c r="F11" s="34">
        <v>336</v>
      </c>
      <c r="G11" s="34">
        <v>6</v>
      </c>
      <c r="H11" s="34">
        <v>193</v>
      </c>
      <c r="I11" s="37">
        <v>4533</v>
      </c>
      <c r="J11" s="38">
        <v>5</v>
      </c>
      <c r="M11" s="57" t="s">
        <v>34</v>
      </c>
      <c r="N11" s="51">
        <v>7821</v>
      </c>
      <c r="O11" s="51">
        <v>897</v>
      </c>
      <c r="P11" s="51">
        <v>281</v>
      </c>
      <c r="Q11" s="51">
        <v>8</v>
      </c>
      <c r="R11" s="51">
        <v>1046</v>
      </c>
      <c r="S11" s="51">
        <v>2401</v>
      </c>
      <c r="T11" s="71" t="s">
        <v>53</v>
      </c>
    </row>
    <row r="12" spans="2:21" ht="13.5" customHeight="1">
      <c r="C12" s="25" t="s">
        <v>23</v>
      </c>
      <c r="D12" s="40">
        <v>854</v>
      </c>
      <c r="E12" s="41">
        <v>192</v>
      </c>
      <c r="F12" s="41">
        <v>53</v>
      </c>
      <c r="G12" s="41">
        <v>7</v>
      </c>
      <c r="H12" s="41">
        <v>196</v>
      </c>
      <c r="I12" s="42">
        <v>573</v>
      </c>
      <c r="J12" s="38">
        <v>2</v>
      </c>
      <c r="M12" s="57" t="s">
        <v>35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71"/>
    </row>
    <row r="13" spans="2:21" ht="13.5" customHeight="1">
      <c r="C13" s="10" t="s">
        <v>19</v>
      </c>
      <c r="D13" s="34">
        <v>228</v>
      </c>
      <c r="E13" s="34">
        <v>50</v>
      </c>
      <c r="F13" s="34">
        <v>8</v>
      </c>
      <c r="G13" s="34">
        <v>0</v>
      </c>
      <c r="H13" s="34">
        <v>54</v>
      </c>
      <c r="I13" s="37">
        <v>84</v>
      </c>
      <c r="J13" s="38">
        <v>8</v>
      </c>
      <c r="M13" s="57" t="s">
        <v>36</v>
      </c>
      <c r="N13" s="51">
        <v>1495</v>
      </c>
      <c r="O13" s="51">
        <v>303</v>
      </c>
      <c r="P13" s="51">
        <v>104</v>
      </c>
      <c r="Q13" s="51">
        <v>5</v>
      </c>
      <c r="R13" s="51">
        <v>375</v>
      </c>
      <c r="S13" s="51">
        <v>685</v>
      </c>
      <c r="T13" s="38">
        <v>1</v>
      </c>
      <c r="U13" s="70"/>
    </row>
    <row r="14" spans="2:21" ht="13.5" customHeight="1">
      <c r="C14" s="10" t="s">
        <v>20</v>
      </c>
      <c r="D14" s="34">
        <v>217</v>
      </c>
      <c r="E14" s="34">
        <v>48</v>
      </c>
      <c r="F14" s="34">
        <v>31</v>
      </c>
      <c r="G14" s="34">
        <v>0</v>
      </c>
      <c r="H14" s="34">
        <v>44</v>
      </c>
      <c r="I14" s="37">
        <v>251</v>
      </c>
      <c r="J14" s="38">
        <v>10</v>
      </c>
      <c r="M14" s="25" t="s">
        <v>37</v>
      </c>
      <c r="N14" s="52">
        <v>1687</v>
      </c>
      <c r="O14" s="52">
        <v>365</v>
      </c>
      <c r="P14" s="52">
        <v>125</v>
      </c>
      <c r="Q14" s="52">
        <v>4</v>
      </c>
      <c r="R14" s="52">
        <v>411</v>
      </c>
      <c r="S14" s="51">
        <v>630</v>
      </c>
      <c r="T14" s="38">
        <v>1</v>
      </c>
    </row>
    <row r="15" spans="2:21" ht="13.5" customHeight="1">
      <c r="B15" s="26"/>
      <c r="C15" s="31" t="s">
        <v>39</v>
      </c>
      <c r="D15" s="43">
        <v>1</v>
      </c>
      <c r="E15" s="43">
        <v>0</v>
      </c>
      <c r="F15" s="43">
        <v>0</v>
      </c>
      <c r="G15" s="43">
        <v>0</v>
      </c>
      <c r="H15" s="43">
        <v>0</v>
      </c>
      <c r="I15" s="44">
        <v>0</v>
      </c>
      <c r="J15" s="44"/>
      <c r="M15" s="25" t="s">
        <v>31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71"/>
    </row>
    <row r="16" spans="2:21" ht="13.5" customHeight="1">
      <c r="B16" s="13"/>
      <c r="C16" s="25"/>
      <c r="D16" s="39"/>
      <c r="E16" s="39"/>
      <c r="F16" s="39"/>
      <c r="G16" s="39"/>
      <c r="H16" s="39"/>
      <c r="I16" s="39"/>
      <c r="J16" s="39"/>
      <c r="M16" s="25" t="s">
        <v>32</v>
      </c>
      <c r="N16" s="52">
        <v>366</v>
      </c>
      <c r="O16" s="52">
        <v>96</v>
      </c>
      <c r="P16" s="52">
        <v>28</v>
      </c>
      <c r="Q16" s="52">
        <v>2</v>
      </c>
      <c r="R16" s="52">
        <v>96</v>
      </c>
      <c r="S16" s="51">
        <v>115</v>
      </c>
      <c r="T16" s="71" t="s">
        <v>57</v>
      </c>
    </row>
    <row r="17" spans="2:20" ht="13.5" customHeight="1">
      <c r="B17" s="13"/>
      <c r="M17" s="25" t="s">
        <v>33</v>
      </c>
      <c r="N17" s="52">
        <v>176</v>
      </c>
      <c r="O17" s="52">
        <v>38</v>
      </c>
      <c r="P17" s="52">
        <v>7</v>
      </c>
      <c r="Q17" s="52">
        <v>0</v>
      </c>
      <c r="R17" s="52">
        <v>46</v>
      </c>
      <c r="S17" s="51">
        <v>72</v>
      </c>
      <c r="T17" s="71" t="s">
        <v>58</v>
      </c>
    </row>
    <row r="18" spans="2:20" ht="27" customHeight="1">
      <c r="B18" s="13"/>
      <c r="L18" s="26"/>
      <c r="M18" s="53" t="s">
        <v>43</v>
      </c>
      <c r="N18" s="54">
        <v>12</v>
      </c>
      <c r="O18" s="54">
        <v>5</v>
      </c>
      <c r="P18" s="54">
        <v>1</v>
      </c>
      <c r="Q18" s="54">
        <v>0</v>
      </c>
      <c r="R18" s="54">
        <v>3</v>
      </c>
      <c r="S18" s="55">
        <v>24</v>
      </c>
      <c r="T18" s="72" t="s">
        <v>59</v>
      </c>
    </row>
    <row r="19" spans="2:20">
      <c r="B19" s="56" t="s">
        <v>6</v>
      </c>
      <c r="D19" s="14"/>
      <c r="E19" s="14"/>
      <c r="F19" s="14"/>
      <c r="G19" s="14"/>
      <c r="H19" s="14"/>
      <c r="L19" s="56"/>
    </row>
    <row r="20" spans="2:20">
      <c r="B20" s="56" t="s">
        <v>7</v>
      </c>
      <c r="D20" s="14"/>
      <c r="E20" s="14"/>
      <c r="F20" s="14"/>
      <c r="G20" s="14"/>
      <c r="H20" s="14"/>
      <c r="L20" s="56"/>
      <c r="T20" s="13"/>
    </row>
    <row r="21" spans="2:20">
      <c r="B21" s="65" t="s">
        <v>14</v>
      </c>
      <c r="D21" s="14"/>
      <c r="E21" s="14"/>
      <c r="F21" s="14"/>
      <c r="G21" s="14"/>
      <c r="H21" s="14"/>
      <c r="L21" s="56"/>
      <c r="T21" s="13"/>
    </row>
    <row r="22" spans="2:20">
      <c r="B22" s="66" t="s">
        <v>64</v>
      </c>
      <c r="D22" s="14"/>
      <c r="E22" s="14"/>
      <c r="F22" s="14"/>
      <c r="G22" s="14"/>
      <c r="H22" s="14"/>
      <c r="L22" s="56"/>
      <c r="S22" s="13"/>
      <c r="T22" s="13"/>
    </row>
    <row r="23" spans="2:20">
      <c r="B23" s="65"/>
      <c r="D23" s="14"/>
      <c r="E23" s="14"/>
      <c r="F23" s="14"/>
      <c r="G23" s="14"/>
      <c r="H23" s="14"/>
      <c r="L23" s="56"/>
      <c r="T23" s="13"/>
    </row>
    <row r="24" spans="2:20">
      <c r="D24" s="14"/>
      <c r="E24" s="14"/>
      <c r="F24" s="14"/>
      <c r="G24" s="14"/>
      <c r="H24" s="14"/>
      <c r="L24" s="56"/>
      <c r="T24" s="13"/>
    </row>
    <row r="25" spans="2:20">
      <c r="D25" s="14"/>
      <c r="E25" s="14"/>
      <c r="F25" s="14"/>
      <c r="G25" s="14"/>
      <c r="H25" s="14"/>
      <c r="L25" s="56"/>
      <c r="T25" s="13"/>
    </row>
    <row r="26" spans="2:20">
      <c r="D26" s="14"/>
      <c r="E26" s="14"/>
      <c r="F26" s="14"/>
      <c r="G26" s="14"/>
      <c r="H26" s="14"/>
      <c r="L26" s="56"/>
      <c r="T26" s="13"/>
    </row>
    <row r="27" spans="2:20" ht="12.75" customHeight="1">
      <c r="L27" s="56"/>
      <c r="M27" s="19"/>
      <c r="T27" s="13"/>
    </row>
    <row r="28" spans="2:20" ht="12" customHeight="1">
      <c r="L28" s="56"/>
      <c r="M28" s="19"/>
      <c r="T28" s="13"/>
    </row>
  </sheetData>
  <mergeCells count="16">
    <mergeCell ref="B10:C10"/>
    <mergeCell ref="L10:M10"/>
    <mergeCell ref="L6:M9"/>
    <mergeCell ref="N6:R6"/>
    <mergeCell ref="I7:J7"/>
    <mergeCell ref="E8:H8"/>
    <mergeCell ref="I8:J8"/>
    <mergeCell ref="I9:J9"/>
    <mergeCell ref="H5:J5"/>
    <mergeCell ref="B6:C9"/>
    <mergeCell ref="D6:H6"/>
    <mergeCell ref="I6:J6"/>
    <mergeCell ref="S6:T6"/>
    <mergeCell ref="S7:T7"/>
    <mergeCell ref="S8:T8"/>
    <mergeCell ref="S9:T9"/>
  </mergeCells>
  <phoneticPr fontId="2"/>
  <printOptions gridLinesSet="0"/>
  <pageMargins left="1.1000000000000001" right="0.33" top="0.88" bottom="1" header="0.5" footer="0.5"/>
  <pageSetup paperSize="9" scale="75" orientation="landscape" verticalDpi="300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T29"/>
  <sheetViews>
    <sheetView zoomScaleNormal="100" zoomScaleSheetLayoutView="100" workbookViewId="0"/>
  </sheetViews>
  <sheetFormatPr defaultRowHeight="12"/>
  <cols>
    <col min="1" max="1" width="2.625" style="1" customWidth="1"/>
    <col min="2" max="2" width="2.375" style="1" customWidth="1"/>
    <col min="3" max="3" width="21.875" style="1" customWidth="1"/>
    <col min="4" max="8" width="9.125" style="1" customWidth="1"/>
    <col min="9" max="9" width="7.125" style="1" customWidth="1"/>
    <col min="10" max="10" width="5" style="1" customWidth="1"/>
    <col min="11" max="12" width="2.375" style="1" customWidth="1"/>
    <col min="13" max="13" width="18.875" style="1" customWidth="1"/>
    <col min="14" max="14" width="10.375" style="1" bestFit="1" customWidth="1"/>
    <col min="15" max="15" width="9.5" style="1" bestFit="1" customWidth="1"/>
    <col min="16" max="16" width="8.875" style="1" customWidth="1"/>
    <col min="17" max="17" width="9.25" style="1" bestFit="1" customWidth="1"/>
    <col min="18" max="18" width="9.5" style="1" bestFit="1" customWidth="1"/>
    <col min="19" max="19" width="7.125" style="1" customWidth="1"/>
    <col min="20" max="20" width="5" style="1" customWidth="1"/>
    <col min="21" max="16384" width="9" style="1"/>
  </cols>
  <sheetData>
    <row r="2" spans="2:20" ht="16.899999999999999" customHeight="1">
      <c r="B2" s="67"/>
      <c r="C2" s="24"/>
      <c r="D2" s="24"/>
      <c r="E2" s="24"/>
      <c r="F2" s="24"/>
      <c r="G2" s="24"/>
      <c r="H2" s="24"/>
    </row>
    <row r="3" spans="2:20" ht="16.899999999999999" customHeight="1"/>
    <row r="4" spans="2:20" ht="16.899999999999999" customHeight="1">
      <c r="B4" s="68" t="s">
        <v>66</v>
      </c>
      <c r="L4" s="68" t="s">
        <v>38</v>
      </c>
    </row>
    <row r="5" spans="2:20" ht="25.5" customHeight="1" thickBot="1">
      <c r="B5" s="2" t="s">
        <v>42</v>
      </c>
      <c r="D5" s="2"/>
      <c r="E5" s="2"/>
      <c r="F5" s="2"/>
      <c r="G5" s="2"/>
      <c r="H5" s="124"/>
      <c r="I5" s="124"/>
      <c r="J5" s="124"/>
      <c r="L5" s="2" t="s">
        <v>42</v>
      </c>
      <c r="N5" s="2"/>
      <c r="O5" s="2"/>
      <c r="P5" s="2"/>
      <c r="Q5" s="2"/>
      <c r="R5" s="45"/>
      <c r="S5" s="33"/>
    </row>
    <row r="6" spans="2:20" ht="13.5" customHeight="1" thickTop="1">
      <c r="B6" s="95" t="s">
        <v>44</v>
      </c>
      <c r="C6" s="96"/>
      <c r="D6" s="87" t="s">
        <v>11</v>
      </c>
      <c r="E6" s="89"/>
      <c r="F6" s="89"/>
      <c r="G6" s="89"/>
      <c r="H6" s="90"/>
      <c r="I6" s="91" t="s">
        <v>17</v>
      </c>
      <c r="J6" s="92"/>
      <c r="L6" s="119" t="s">
        <v>27</v>
      </c>
      <c r="M6" s="120"/>
      <c r="N6" s="115" t="s">
        <v>11</v>
      </c>
      <c r="O6" s="89"/>
      <c r="P6" s="89"/>
      <c r="Q6" s="89"/>
      <c r="R6" s="90"/>
      <c r="S6" s="91" t="s">
        <v>26</v>
      </c>
      <c r="T6" s="92"/>
    </row>
    <row r="7" spans="2:20" ht="13.5" customHeight="1">
      <c r="B7" s="97"/>
      <c r="C7" s="98"/>
      <c r="D7" s="4"/>
      <c r="E7" s="5"/>
      <c r="F7" s="5"/>
      <c r="G7" s="5"/>
      <c r="H7" s="6"/>
      <c r="I7" s="93" t="s">
        <v>18</v>
      </c>
      <c r="J7" s="94"/>
      <c r="L7" s="121"/>
      <c r="M7" s="102"/>
      <c r="N7" s="46"/>
      <c r="O7" s="26"/>
      <c r="P7" s="26"/>
      <c r="Q7" s="26"/>
      <c r="R7" s="26"/>
      <c r="S7" s="93" t="s">
        <v>48</v>
      </c>
      <c r="T7" s="94"/>
    </row>
    <row r="8" spans="2:20" ht="13.5" customHeight="1">
      <c r="B8" s="97"/>
      <c r="C8" s="98"/>
      <c r="D8" s="7" t="s">
        <v>0</v>
      </c>
      <c r="E8" s="125" t="s">
        <v>10</v>
      </c>
      <c r="F8" s="126"/>
      <c r="G8" s="126"/>
      <c r="H8" s="127"/>
      <c r="I8" s="93" t="s">
        <v>12</v>
      </c>
      <c r="J8" s="94"/>
      <c r="L8" s="121"/>
      <c r="M8" s="102"/>
      <c r="N8" s="7" t="s">
        <v>0</v>
      </c>
      <c r="O8" s="47"/>
      <c r="P8" s="48" t="s">
        <v>10</v>
      </c>
      <c r="Q8" s="49"/>
      <c r="R8" s="50"/>
      <c r="S8" s="93" t="s">
        <v>12</v>
      </c>
      <c r="T8" s="94"/>
    </row>
    <row r="9" spans="2:20" ht="13.5" customHeight="1">
      <c r="B9" s="99"/>
      <c r="C9" s="100"/>
      <c r="D9" s="8"/>
      <c r="E9" s="9" t="s">
        <v>1</v>
      </c>
      <c r="F9" s="9" t="s">
        <v>2</v>
      </c>
      <c r="G9" s="9" t="s">
        <v>3</v>
      </c>
      <c r="H9" s="9" t="s">
        <v>4</v>
      </c>
      <c r="I9" s="93" t="s">
        <v>13</v>
      </c>
      <c r="J9" s="94"/>
      <c r="L9" s="122"/>
      <c r="M9" s="123"/>
      <c r="N9" s="8"/>
      <c r="O9" s="9" t="s">
        <v>1</v>
      </c>
      <c r="P9" s="9" t="s">
        <v>2</v>
      </c>
      <c r="Q9" s="9" t="s">
        <v>3</v>
      </c>
      <c r="R9" s="9" t="s">
        <v>4</v>
      </c>
      <c r="S9" s="116" t="s">
        <v>13</v>
      </c>
      <c r="T9" s="117"/>
    </row>
    <row r="10" spans="2:20" ht="13.5" customHeight="1">
      <c r="B10" s="103" t="s">
        <v>5</v>
      </c>
      <c r="C10" s="104"/>
      <c r="D10" s="34">
        <f t="shared" ref="D10:I10" si="0">SUM(D11:D15)</f>
        <v>4669</v>
      </c>
      <c r="E10" s="34">
        <f t="shared" si="0"/>
        <v>459</v>
      </c>
      <c r="F10" s="34">
        <f t="shared" si="0"/>
        <v>456</v>
      </c>
      <c r="G10" s="34">
        <f t="shared" si="0"/>
        <v>27</v>
      </c>
      <c r="H10" s="34">
        <f t="shared" si="0"/>
        <v>441</v>
      </c>
      <c r="I10" s="35">
        <f t="shared" si="0"/>
        <v>5772</v>
      </c>
      <c r="J10" s="36">
        <v>18</v>
      </c>
      <c r="L10" s="108" t="s">
        <v>5</v>
      </c>
      <c r="M10" s="102"/>
      <c r="N10" s="51">
        <f t="shared" ref="N10:S10" si="1">SUM(N11:N18)</f>
        <v>10145</v>
      </c>
      <c r="O10" s="51">
        <f t="shared" si="1"/>
        <v>1471</v>
      </c>
      <c r="P10" s="51">
        <f t="shared" si="1"/>
        <v>446</v>
      </c>
      <c r="Q10" s="51">
        <f t="shared" si="1"/>
        <v>10</v>
      </c>
      <c r="R10" s="51">
        <f t="shared" si="1"/>
        <v>1770</v>
      </c>
      <c r="S10" s="51">
        <f t="shared" si="1"/>
        <v>3980</v>
      </c>
      <c r="T10" s="71" t="s">
        <v>47</v>
      </c>
    </row>
    <row r="11" spans="2:20" ht="13.5" customHeight="1">
      <c r="C11" s="10" t="s">
        <v>41</v>
      </c>
      <c r="D11" s="34">
        <v>3550</v>
      </c>
      <c r="E11" s="34">
        <v>221</v>
      </c>
      <c r="F11" s="34">
        <v>362</v>
      </c>
      <c r="G11" s="34">
        <v>11</v>
      </c>
      <c r="H11" s="34">
        <v>161</v>
      </c>
      <c r="I11" s="37">
        <v>4785</v>
      </c>
      <c r="J11" s="39" t="s">
        <v>46</v>
      </c>
      <c r="M11" s="57" t="s">
        <v>34</v>
      </c>
      <c r="N11" s="51">
        <v>6778</v>
      </c>
      <c r="O11" s="51">
        <v>776</v>
      </c>
      <c r="P11" s="51">
        <v>229</v>
      </c>
      <c r="Q11" s="51">
        <v>8</v>
      </c>
      <c r="R11" s="51">
        <v>973</v>
      </c>
      <c r="S11" s="51">
        <v>2377</v>
      </c>
      <c r="T11" s="71" t="s">
        <v>47</v>
      </c>
    </row>
    <row r="12" spans="2:20" ht="13.5" customHeight="1">
      <c r="C12" s="25" t="s">
        <v>23</v>
      </c>
      <c r="D12" s="40">
        <v>776</v>
      </c>
      <c r="E12" s="41">
        <v>175</v>
      </c>
      <c r="F12" s="41">
        <v>47</v>
      </c>
      <c r="G12" s="41">
        <v>9</v>
      </c>
      <c r="H12" s="41">
        <v>207</v>
      </c>
      <c r="I12" s="42">
        <v>637</v>
      </c>
      <c r="J12" s="39" t="s">
        <v>46</v>
      </c>
      <c r="M12" s="57" t="s">
        <v>35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71"/>
    </row>
    <row r="13" spans="2:20" ht="13.5" customHeight="1">
      <c r="C13" s="10" t="s">
        <v>19</v>
      </c>
      <c r="D13" s="34">
        <v>169</v>
      </c>
      <c r="E13" s="34">
        <v>34</v>
      </c>
      <c r="F13" s="34">
        <v>15</v>
      </c>
      <c r="G13" s="34">
        <v>1</v>
      </c>
      <c r="H13" s="34">
        <v>41</v>
      </c>
      <c r="I13" s="37">
        <v>88</v>
      </c>
      <c r="J13" s="38">
        <v>8</v>
      </c>
      <c r="M13" s="57" t="s">
        <v>36</v>
      </c>
      <c r="N13" s="51">
        <v>1495</v>
      </c>
      <c r="O13" s="51">
        <v>300</v>
      </c>
      <c r="P13" s="51">
        <v>99</v>
      </c>
      <c r="Q13" s="51">
        <v>1</v>
      </c>
      <c r="R13" s="51">
        <v>349</v>
      </c>
      <c r="S13" s="51">
        <v>776</v>
      </c>
      <c r="T13" s="71" t="s">
        <v>47</v>
      </c>
    </row>
    <row r="14" spans="2:20" ht="13.5" customHeight="1">
      <c r="C14" s="10" t="s">
        <v>20</v>
      </c>
      <c r="D14" s="34">
        <v>174</v>
      </c>
      <c r="E14" s="34">
        <v>29</v>
      </c>
      <c r="F14" s="34">
        <v>32</v>
      </c>
      <c r="G14" s="34">
        <v>6</v>
      </c>
      <c r="H14" s="34">
        <v>32</v>
      </c>
      <c r="I14" s="37">
        <v>262</v>
      </c>
      <c r="J14" s="38">
        <v>10</v>
      </c>
      <c r="M14" s="25" t="s">
        <v>37</v>
      </c>
      <c r="N14" s="52">
        <v>1468</v>
      </c>
      <c r="O14" s="52">
        <v>315</v>
      </c>
      <c r="P14" s="52">
        <v>90</v>
      </c>
      <c r="Q14" s="52">
        <v>1</v>
      </c>
      <c r="R14" s="52">
        <v>338</v>
      </c>
      <c r="S14" s="51">
        <v>615</v>
      </c>
      <c r="T14" s="71" t="s">
        <v>47</v>
      </c>
    </row>
    <row r="15" spans="2:20" ht="13.5" customHeight="1">
      <c r="B15" s="26"/>
      <c r="C15" s="31" t="s">
        <v>39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4">
        <v>0</v>
      </c>
      <c r="J15" s="44"/>
      <c r="M15" s="25" t="s">
        <v>31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71"/>
    </row>
    <row r="16" spans="2:20" ht="13.5" customHeight="1">
      <c r="B16" s="13"/>
      <c r="C16" s="25"/>
      <c r="D16" s="39"/>
      <c r="E16" s="39"/>
      <c r="F16" s="39"/>
      <c r="G16" s="39"/>
      <c r="H16" s="39"/>
      <c r="I16" s="39"/>
      <c r="J16" s="39"/>
      <c r="M16" s="25" t="s">
        <v>32</v>
      </c>
      <c r="N16" s="52">
        <v>254</v>
      </c>
      <c r="O16" s="52">
        <v>54</v>
      </c>
      <c r="P16" s="52">
        <v>19</v>
      </c>
      <c r="Q16" s="52">
        <v>0</v>
      </c>
      <c r="R16" s="52">
        <v>72</v>
      </c>
      <c r="S16" s="51">
        <v>100</v>
      </c>
      <c r="T16" s="71" t="s">
        <v>47</v>
      </c>
    </row>
    <row r="17" spans="2:20" ht="13.5" customHeight="1">
      <c r="B17" s="13"/>
      <c r="M17" s="25" t="s">
        <v>33</v>
      </c>
      <c r="N17" s="52">
        <v>135</v>
      </c>
      <c r="O17" s="52">
        <v>25</v>
      </c>
      <c r="P17" s="52">
        <v>9</v>
      </c>
      <c r="Q17" s="52">
        <v>0</v>
      </c>
      <c r="R17" s="52">
        <v>33</v>
      </c>
      <c r="S17" s="51">
        <v>73</v>
      </c>
      <c r="T17" s="71" t="s">
        <v>47</v>
      </c>
    </row>
    <row r="18" spans="2:20" ht="27" customHeight="1">
      <c r="B18" s="13"/>
      <c r="L18" s="26"/>
      <c r="M18" s="53" t="s">
        <v>43</v>
      </c>
      <c r="N18" s="54">
        <v>15</v>
      </c>
      <c r="O18" s="54">
        <v>1</v>
      </c>
      <c r="P18" s="54">
        <v>0</v>
      </c>
      <c r="Q18" s="54">
        <v>0</v>
      </c>
      <c r="R18" s="54">
        <v>5</v>
      </c>
      <c r="S18" s="55">
        <v>39</v>
      </c>
      <c r="T18" s="72" t="s">
        <v>47</v>
      </c>
    </row>
    <row r="19" spans="2:20" ht="14.25" customHeight="1">
      <c r="D19" s="14"/>
      <c r="E19" s="14"/>
      <c r="F19" s="14"/>
      <c r="G19" s="14"/>
      <c r="H19" s="14"/>
      <c r="L19" s="56"/>
      <c r="T19" s="13"/>
    </row>
    <row r="20" spans="2:20">
      <c r="B20" s="56" t="s">
        <v>6</v>
      </c>
      <c r="D20" s="14"/>
      <c r="E20" s="14"/>
      <c r="F20" s="14"/>
      <c r="G20" s="14"/>
      <c r="H20" s="14"/>
      <c r="L20" s="56"/>
    </row>
    <row r="21" spans="2:20">
      <c r="B21" s="56" t="s">
        <v>7</v>
      </c>
      <c r="D21" s="14"/>
      <c r="E21" s="14"/>
      <c r="F21" s="14"/>
      <c r="G21" s="14"/>
      <c r="H21" s="14"/>
      <c r="L21" s="56"/>
      <c r="T21" s="13"/>
    </row>
    <row r="22" spans="2:20">
      <c r="B22" s="65" t="s">
        <v>14</v>
      </c>
      <c r="D22" s="14"/>
      <c r="E22" s="14"/>
      <c r="F22" s="14"/>
      <c r="G22" s="14"/>
      <c r="H22" s="14"/>
      <c r="L22" s="56"/>
      <c r="T22" s="13"/>
    </row>
    <row r="23" spans="2:20">
      <c r="B23" s="66" t="s">
        <v>15</v>
      </c>
      <c r="D23" s="14"/>
      <c r="E23" s="14"/>
      <c r="F23" s="14"/>
      <c r="G23" s="14"/>
      <c r="H23" s="14"/>
      <c r="L23" s="56"/>
      <c r="S23" s="13"/>
      <c r="T23" s="13"/>
    </row>
    <row r="24" spans="2:20">
      <c r="B24" s="65" t="s">
        <v>49</v>
      </c>
      <c r="D24" s="14"/>
      <c r="E24" s="14"/>
      <c r="F24" s="14"/>
      <c r="G24" s="14"/>
      <c r="H24" s="14"/>
      <c r="L24" s="56"/>
      <c r="T24" s="13"/>
    </row>
    <row r="25" spans="2:20">
      <c r="D25" s="14"/>
      <c r="E25" s="14"/>
      <c r="F25" s="14"/>
      <c r="G25" s="14"/>
      <c r="H25" s="14"/>
      <c r="L25" s="56"/>
      <c r="T25" s="13"/>
    </row>
    <row r="26" spans="2:20">
      <c r="D26" s="14"/>
      <c r="E26" s="14"/>
      <c r="F26" s="14"/>
      <c r="G26" s="14"/>
      <c r="H26" s="14"/>
      <c r="L26" s="56"/>
      <c r="T26" s="13"/>
    </row>
    <row r="27" spans="2:20">
      <c r="D27" s="14"/>
      <c r="E27" s="14"/>
      <c r="F27" s="14"/>
      <c r="G27" s="14"/>
      <c r="H27" s="14"/>
      <c r="L27" s="56"/>
      <c r="T27" s="13"/>
    </row>
    <row r="28" spans="2:20" ht="12.75" customHeight="1">
      <c r="L28" s="56"/>
      <c r="M28" s="19"/>
      <c r="T28" s="13"/>
    </row>
    <row r="29" spans="2:20" ht="12" customHeight="1">
      <c r="L29" s="56"/>
      <c r="M29" s="19"/>
      <c r="T29" s="13"/>
    </row>
  </sheetData>
  <mergeCells count="16">
    <mergeCell ref="B6:C9"/>
    <mergeCell ref="D6:H6"/>
    <mergeCell ref="I6:J6"/>
    <mergeCell ref="B10:C10"/>
    <mergeCell ref="I7:J7"/>
    <mergeCell ref="E8:H8"/>
    <mergeCell ref="I8:J8"/>
    <mergeCell ref="I9:J9"/>
    <mergeCell ref="L10:M10"/>
    <mergeCell ref="L6:M9"/>
    <mergeCell ref="N6:R6"/>
    <mergeCell ref="H5:J5"/>
    <mergeCell ref="S6:T6"/>
    <mergeCell ref="S7:T7"/>
    <mergeCell ref="S8:T8"/>
    <mergeCell ref="S9:T9"/>
  </mergeCells>
  <phoneticPr fontId="2"/>
  <printOptions gridLinesSet="0"/>
  <pageMargins left="1.1000000000000001" right="0.33" top="0.88" bottom="1" header="0.5" footer="0.5"/>
  <pageSetup paperSize="9" scale="80" orientation="landscape" verticalDpi="300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T85"/>
  <sheetViews>
    <sheetView zoomScaleNormal="100" zoomScaleSheetLayoutView="100" workbookViewId="0"/>
  </sheetViews>
  <sheetFormatPr defaultRowHeight="12"/>
  <cols>
    <col min="1" max="1" width="2.625" style="1" customWidth="1"/>
    <col min="2" max="2" width="2.375" style="1" customWidth="1"/>
    <col min="3" max="3" width="21.875" style="1" customWidth="1"/>
    <col min="4" max="8" width="9.125" style="1" customWidth="1"/>
    <col min="9" max="9" width="7.125" style="1" customWidth="1"/>
    <col min="10" max="10" width="5" style="1" customWidth="1"/>
    <col min="11" max="12" width="2.375" style="1" customWidth="1"/>
    <col min="13" max="13" width="18.875" style="1" customWidth="1"/>
    <col min="14" max="14" width="10.375" style="1" bestFit="1" customWidth="1"/>
    <col min="15" max="15" width="9.5" style="1" bestFit="1" customWidth="1"/>
    <col min="16" max="16" width="8.875" style="1" customWidth="1"/>
    <col min="17" max="17" width="9.25" style="1" bestFit="1" customWidth="1"/>
    <col min="18" max="18" width="9.5" style="1" bestFit="1" customWidth="1"/>
    <col min="19" max="19" width="7.125" style="1" customWidth="1"/>
    <col min="20" max="20" width="5" style="1" customWidth="1"/>
    <col min="21" max="16384" width="9" style="1"/>
  </cols>
  <sheetData>
    <row r="2" spans="2:20" ht="16.899999999999999" customHeight="1">
      <c r="B2" s="67"/>
      <c r="C2" s="24"/>
      <c r="D2" s="24"/>
      <c r="E2" s="24"/>
      <c r="F2" s="24"/>
      <c r="G2" s="24"/>
      <c r="H2" s="24"/>
    </row>
    <row r="3" spans="2:20" ht="16.899999999999999" customHeight="1"/>
    <row r="4" spans="2:20" ht="16.899999999999999" customHeight="1">
      <c r="B4" s="68" t="s">
        <v>66</v>
      </c>
      <c r="L4" s="68" t="s">
        <v>38</v>
      </c>
    </row>
    <row r="5" spans="2:20" ht="16.899999999999999" customHeight="1" thickBot="1">
      <c r="B5" s="2" t="s">
        <v>22</v>
      </c>
      <c r="D5" s="2"/>
      <c r="E5" s="2"/>
      <c r="F5" s="2"/>
      <c r="G5" s="2"/>
      <c r="H5" s="124"/>
      <c r="I5" s="124"/>
      <c r="J5" s="124"/>
      <c r="L5" s="2" t="s">
        <v>22</v>
      </c>
      <c r="M5" s="56"/>
      <c r="N5" s="2"/>
      <c r="O5" s="2"/>
      <c r="P5" s="2"/>
      <c r="Q5" s="2"/>
      <c r="R5" s="45"/>
      <c r="S5" s="33"/>
    </row>
    <row r="6" spans="2:20" ht="13.5" customHeight="1" thickTop="1">
      <c r="B6" s="95" t="s">
        <v>50</v>
      </c>
      <c r="C6" s="96"/>
      <c r="D6" s="87" t="s">
        <v>11</v>
      </c>
      <c r="E6" s="88"/>
      <c r="F6" s="88"/>
      <c r="G6" s="88"/>
      <c r="H6" s="134"/>
      <c r="I6" s="91" t="s">
        <v>17</v>
      </c>
      <c r="J6" s="92"/>
      <c r="L6" s="119" t="s">
        <v>51</v>
      </c>
      <c r="M6" s="128"/>
      <c r="N6" s="115" t="s">
        <v>11</v>
      </c>
      <c r="O6" s="89"/>
      <c r="P6" s="89"/>
      <c r="Q6" s="89"/>
      <c r="R6" s="90"/>
      <c r="S6" s="91" t="s">
        <v>26</v>
      </c>
      <c r="T6" s="92"/>
    </row>
    <row r="7" spans="2:20" ht="13.5" customHeight="1">
      <c r="B7" s="97"/>
      <c r="C7" s="98"/>
      <c r="D7" s="4"/>
      <c r="E7" s="5"/>
      <c r="F7" s="5"/>
      <c r="G7" s="5"/>
      <c r="H7" s="6"/>
      <c r="I7" s="93" t="s">
        <v>18</v>
      </c>
      <c r="J7" s="94"/>
      <c r="L7" s="129"/>
      <c r="M7" s="130"/>
      <c r="N7" s="46"/>
      <c r="O7" s="26"/>
      <c r="P7" s="26"/>
      <c r="Q7" s="26"/>
      <c r="R7" s="26"/>
      <c r="S7" s="93" t="s">
        <v>48</v>
      </c>
      <c r="T7" s="94"/>
    </row>
    <row r="8" spans="2:20" ht="13.5" customHeight="1">
      <c r="B8" s="97"/>
      <c r="C8" s="98"/>
      <c r="D8" s="7" t="s">
        <v>0</v>
      </c>
      <c r="E8" s="125" t="s">
        <v>10</v>
      </c>
      <c r="F8" s="126"/>
      <c r="G8" s="126"/>
      <c r="H8" s="127"/>
      <c r="I8" s="93" t="s">
        <v>12</v>
      </c>
      <c r="J8" s="94"/>
      <c r="L8" s="129"/>
      <c r="M8" s="130"/>
      <c r="N8" s="7" t="s">
        <v>0</v>
      </c>
      <c r="O8" s="47"/>
      <c r="P8" s="48" t="s">
        <v>10</v>
      </c>
      <c r="Q8" s="49"/>
      <c r="R8" s="50"/>
      <c r="S8" s="93" t="s">
        <v>12</v>
      </c>
      <c r="T8" s="94"/>
    </row>
    <row r="9" spans="2:20" ht="13.5" customHeight="1">
      <c r="B9" s="99"/>
      <c r="C9" s="100"/>
      <c r="D9" s="8"/>
      <c r="E9" s="9" t="s">
        <v>1</v>
      </c>
      <c r="F9" s="9" t="s">
        <v>2</v>
      </c>
      <c r="G9" s="9" t="s">
        <v>3</v>
      </c>
      <c r="H9" s="9" t="s">
        <v>4</v>
      </c>
      <c r="I9" s="116" t="s">
        <v>13</v>
      </c>
      <c r="J9" s="117"/>
      <c r="L9" s="131"/>
      <c r="M9" s="132"/>
      <c r="N9" s="8"/>
      <c r="O9" s="9" t="s">
        <v>1</v>
      </c>
      <c r="P9" s="9" t="s">
        <v>2</v>
      </c>
      <c r="Q9" s="9" t="s">
        <v>3</v>
      </c>
      <c r="R9" s="9" t="s">
        <v>4</v>
      </c>
      <c r="S9" s="116" t="s">
        <v>13</v>
      </c>
      <c r="T9" s="117"/>
    </row>
    <row r="10" spans="2:20" ht="13.5" customHeight="1">
      <c r="B10" s="103" t="s">
        <v>5</v>
      </c>
      <c r="C10" s="133"/>
      <c r="D10" s="11">
        <v>4393</v>
      </c>
      <c r="E10" s="11">
        <v>473</v>
      </c>
      <c r="F10" s="11">
        <v>382</v>
      </c>
      <c r="G10" s="11">
        <v>11</v>
      </c>
      <c r="H10" s="11">
        <v>422</v>
      </c>
      <c r="I10" s="12">
        <v>6086</v>
      </c>
      <c r="J10" s="21">
        <v>17</v>
      </c>
      <c r="L10" s="103" t="s">
        <v>5</v>
      </c>
      <c r="M10" s="133"/>
      <c r="N10" s="58">
        <v>7156</v>
      </c>
      <c r="O10" s="58">
        <v>1344</v>
      </c>
      <c r="P10" s="58">
        <v>473</v>
      </c>
      <c r="Q10" s="58">
        <v>20</v>
      </c>
      <c r="R10" s="58">
        <v>1546</v>
      </c>
      <c r="S10" s="58">
        <v>3322</v>
      </c>
      <c r="T10" s="71" t="s">
        <v>52</v>
      </c>
    </row>
    <row r="11" spans="2:20" ht="13.5" customHeight="1">
      <c r="C11" s="10" t="s">
        <v>41</v>
      </c>
      <c r="D11" s="11">
        <v>3463</v>
      </c>
      <c r="E11" s="11">
        <v>154</v>
      </c>
      <c r="F11" s="11">
        <v>292</v>
      </c>
      <c r="G11" s="11">
        <v>8</v>
      </c>
      <c r="H11" s="11">
        <v>160</v>
      </c>
      <c r="I11" s="15">
        <v>4868</v>
      </c>
      <c r="J11" s="20">
        <v>1</v>
      </c>
      <c r="L11" s="56"/>
      <c r="M11" s="57" t="s">
        <v>34</v>
      </c>
      <c r="N11" s="58">
        <v>4601</v>
      </c>
      <c r="O11" s="58">
        <v>760</v>
      </c>
      <c r="P11" s="58">
        <v>254</v>
      </c>
      <c r="Q11" s="58">
        <v>8</v>
      </c>
      <c r="R11" s="58">
        <v>917</v>
      </c>
      <c r="S11" s="58">
        <v>2095</v>
      </c>
      <c r="T11" s="71" t="s">
        <v>52</v>
      </c>
    </row>
    <row r="12" spans="2:20" ht="13.5" customHeight="1">
      <c r="C12" s="10" t="s">
        <v>23</v>
      </c>
      <c r="D12" s="11">
        <v>629</v>
      </c>
      <c r="E12" s="11">
        <v>206</v>
      </c>
      <c r="F12" s="11">
        <v>55</v>
      </c>
      <c r="G12" s="11">
        <v>2</v>
      </c>
      <c r="H12" s="11">
        <v>180</v>
      </c>
      <c r="I12" s="15">
        <v>817</v>
      </c>
      <c r="J12" s="20">
        <v>1</v>
      </c>
      <c r="L12" s="56"/>
      <c r="M12" s="57" t="s">
        <v>35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71"/>
    </row>
    <row r="13" spans="2:20" ht="13.5" customHeight="1">
      <c r="C13" s="10" t="s">
        <v>19</v>
      </c>
      <c r="D13" s="11">
        <v>155</v>
      </c>
      <c r="E13" s="11">
        <v>60</v>
      </c>
      <c r="F13" s="11">
        <v>12</v>
      </c>
      <c r="G13" s="11">
        <v>1</v>
      </c>
      <c r="H13" s="11">
        <v>47</v>
      </c>
      <c r="I13" s="15">
        <v>133</v>
      </c>
      <c r="J13" s="20">
        <v>6</v>
      </c>
      <c r="L13" s="56"/>
      <c r="M13" s="57" t="s">
        <v>36</v>
      </c>
      <c r="N13" s="58">
        <v>1417</v>
      </c>
      <c r="O13" s="58">
        <v>290</v>
      </c>
      <c r="P13" s="58">
        <v>122</v>
      </c>
      <c r="Q13" s="58">
        <v>12</v>
      </c>
      <c r="R13" s="58">
        <v>352</v>
      </c>
      <c r="S13" s="58">
        <v>768</v>
      </c>
      <c r="T13" s="71" t="s">
        <v>52</v>
      </c>
    </row>
    <row r="14" spans="2:20" ht="13.5" customHeight="1">
      <c r="B14" s="26"/>
      <c r="C14" s="16" t="s">
        <v>20</v>
      </c>
      <c r="D14" s="17">
        <v>146</v>
      </c>
      <c r="E14" s="17">
        <v>53</v>
      </c>
      <c r="F14" s="17">
        <v>23</v>
      </c>
      <c r="G14" s="17">
        <v>0</v>
      </c>
      <c r="H14" s="17">
        <v>35</v>
      </c>
      <c r="I14" s="18">
        <v>268</v>
      </c>
      <c r="J14" s="23">
        <v>9</v>
      </c>
      <c r="L14" s="62"/>
      <c r="M14" s="31" t="s">
        <v>37</v>
      </c>
      <c r="N14" s="61">
        <v>1138</v>
      </c>
      <c r="O14" s="61">
        <v>294</v>
      </c>
      <c r="P14" s="61">
        <v>97</v>
      </c>
      <c r="Q14" s="61">
        <v>0</v>
      </c>
      <c r="R14" s="61">
        <v>277</v>
      </c>
      <c r="S14" s="61">
        <v>459</v>
      </c>
      <c r="T14" s="71" t="s">
        <v>52</v>
      </c>
    </row>
    <row r="15" spans="2:20" ht="17.25" customHeight="1">
      <c r="T15" s="69"/>
    </row>
    <row r="16" spans="2:20" ht="18.75" customHeight="1" thickBot="1">
      <c r="B16" s="2" t="s">
        <v>21</v>
      </c>
      <c r="D16" s="2"/>
      <c r="E16" s="2"/>
      <c r="F16" s="2"/>
      <c r="G16" s="2"/>
      <c r="H16" s="124"/>
      <c r="I16" s="124"/>
      <c r="J16" s="124"/>
      <c r="L16" s="2" t="s">
        <v>21</v>
      </c>
      <c r="N16" s="2"/>
      <c r="O16" s="2"/>
      <c r="P16" s="2"/>
      <c r="Q16" s="2"/>
      <c r="R16" s="45"/>
      <c r="S16" s="33"/>
    </row>
    <row r="17" spans="2:20" ht="13.5" customHeight="1" thickTop="1">
      <c r="B17" s="95" t="s">
        <v>50</v>
      </c>
      <c r="C17" s="96"/>
      <c r="D17" s="87" t="s">
        <v>11</v>
      </c>
      <c r="E17" s="89"/>
      <c r="F17" s="89"/>
      <c r="G17" s="89"/>
      <c r="H17" s="90"/>
      <c r="I17" s="91" t="s">
        <v>17</v>
      </c>
      <c r="J17" s="92"/>
      <c r="L17" s="119" t="s">
        <v>51</v>
      </c>
      <c r="M17" s="120"/>
      <c r="N17" s="115" t="s">
        <v>11</v>
      </c>
      <c r="O17" s="89"/>
      <c r="P17" s="89"/>
      <c r="Q17" s="89"/>
      <c r="R17" s="90"/>
      <c r="S17" s="91" t="s">
        <v>26</v>
      </c>
      <c r="T17" s="92"/>
    </row>
    <row r="18" spans="2:20" ht="13.5" customHeight="1">
      <c r="B18" s="97"/>
      <c r="C18" s="98"/>
      <c r="D18" s="4"/>
      <c r="E18" s="5"/>
      <c r="F18" s="5"/>
      <c r="G18" s="5"/>
      <c r="H18" s="6"/>
      <c r="I18" s="93" t="s">
        <v>18</v>
      </c>
      <c r="J18" s="94"/>
      <c r="L18" s="121"/>
      <c r="M18" s="102"/>
      <c r="N18" s="46"/>
      <c r="O18" s="26"/>
      <c r="P18" s="26"/>
      <c r="Q18" s="26"/>
      <c r="R18" s="26"/>
      <c r="S18" s="93" t="s">
        <v>48</v>
      </c>
      <c r="T18" s="94"/>
    </row>
    <row r="19" spans="2:20" ht="13.5" customHeight="1">
      <c r="B19" s="97"/>
      <c r="C19" s="98"/>
      <c r="D19" s="7" t="s">
        <v>0</v>
      </c>
      <c r="E19" s="125" t="s">
        <v>10</v>
      </c>
      <c r="F19" s="126"/>
      <c r="G19" s="126"/>
      <c r="H19" s="127"/>
      <c r="I19" s="93" t="s">
        <v>12</v>
      </c>
      <c r="J19" s="94"/>
      <c r="L19" s="121"/>
      <c r="M19" s="102"/>
      <c r="N19" s="7" t="s">
        <v>0</v>
      </c>
      <c r="O19" s="47"/>
      <c r="P19" s="48" t="s">
        <v>10</v>
      </c>
      <c r="Q19" s="49"/>
      <c r="R19" s="50"/>
      <c r="S19" s="93" t="s">
        <v>12</v>
      </c>
      <c r="T19" s="94"/>
    </row>
    <row r="20" spans="2:20" ht="13.5" customHeight="1">
      <c r="B20" s="99"/>
      <c r="C20" s="100"/>
      <c r="D20" s="8"/>
      <c r="E20" s="9" t="s">
        <v>1</v>
      </c>
      <c r="F20" s="9" t="s">
        <v>2</v>
      </c>
      <c r="G20" s="9" t="s">
        <v>3</v>
      </c>
      <c r="H20" s="9" t="s">
        <v>4</v>
      </c>
      <c r="I20" s="93" t="s">
        <v>13</v>
      </c>
      <c r="J20" s="94"/>
      <c r="L20" s="122"/>
      <c r="M20" s="123"/>
      <c r="N20" s="8"/>
      <c r="O20" s="9" t="s">
        <v>1</v>
      </c>
      <c r="P20" s="9" t="s">
        <v>2</v>
      </c>
      <c r="Q20" s="9" t="s">
        <v>3</v>
      </c>
      <c r="R20" s="9" t="s">
        <v>4</v>
      </c>
      <c r="S20" s="116" t="s">
        <v>13</v>
      </c>
      <c r="T20" s="117"/>
    </row>
    <row r="21" spans="2:20" ht="13.5" customHeight="1">
      <c r="B21" s="103" t="s">
        <v>5</v>
      </c>
      <c r="C21" s="104"/>
      <c r="D21" s="11">
        <v>4672</v>
      </c>
      <c r="E21" s="11">
        <v>486</v>
      </c>
      <c r="F21" s="11">
        <v>383</v>
      </c>
      <c r="G21" s="11">
        <v>13</v>
      </c>
      <c r="H21" s="11">
        <v>383</v>
      </c>
      <c r="I21" s="12">
        <v>5968</v>
      </c>
      <c r="J21" s="21">
        <v>17</v>
      </c>
      <c r="L21" s="108" t="s">
        <v>5</v>
      </c>
      <c r="M21" s="102"/>
      <c r="N21" s="58">
        <v>8148</v>
      </c>
      <c r="O21" s="58">
        <v>1594</v>
      </c>
      <c r="P21" s="58">
        <v>457</v>
      </c>
      <c r="Q21" s="58">
        <v>57</v>
      </c>
      <c r="R21" s="58">
        <v>1620</v>
      </c>
      <c r="S21" s="58">
        <v>3161</v>
      </c>
      <c r="T21" s="71" t="s">
        <v>52</v>
      </c>
    </row>
    <row r="22" spans="2:20" ht="13.5" customHeight="1">
      <c r="C22" s="10" t="s">
        <v>41</v>
      </c>
      <c r="D22" s="11">
        <v>3650</v>
      </c>
      <c r="E22" s="11">
        <v>167</v>
      </c>
      <c r="F22" s="11">
        <v>301</v>
      </c>
      <c r="G22" s="11">
        <v>11</v>
      </c>
      <c r="H22" s="11">
        <v>109</v>
      </c>
      <c r="I22" s="15">
        <v>4834</v>
      </c>
      <c r="J22" s="20">
        <v>3</v>
      </c>
      <c r="M22" s="57" t="s">
        <v>34</v>
      </c>
      <c r="N22" s="58">
        <v>4924</v>
      </c>
      <c r="O22" s="58">
        <v>801</v>
      </c>
      <c r="P22" s="58">
        <v>238</v>
      </c>
      <c r="Q22" s="58">
        <v>33</v>
      </c>
      <c r="R22" s="58">
        <v>836</v>
      </c>
      <c r="S22" s="58">
        <v>1876</v>
      </c>
      <c r="T22" s="71" t="s">
        <v>52</v>
      </c>
    </row>
    <row r="23" spans="2:20" ht="13.5" customHeight="1">
      <c r="C23" s="25" t="s">
        <v>23</v>
      </c>
      <c r="D23" s="29">
        <v>720</v>
      </c>
      <c r="E23" s="30">
        <v>235</v>
      </c>
      <c r="F23" s="30">
        <v>43</v>
      </c>
      <c r="G23" s="30">
        <v>2</v>
      </c>
      <c r="H23" s="30">
        <v>210</v>
      </c>
      <c r="I23" s="28">
        <v>748</v>
      </c>
      <c r="J23" s="39" t="s">
        <v>53</v>
      </c>
      <c r="M23" s="57" t="s">
        <v>35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71"/>
    </row>
    <row r="24" spans="2:20" ht="13.5" customHeight="1">
      <c r="C24" s="10" t="s">
        <v>19</v>
      </c>
      <c r="D24" s="11">
        <v>138</v>
      </c>
      <c r="E24" s="11">
        <v>43</v>
      </c>
      <c r="F24" s="11">
        <v>10</v>
      </c>
      <c r="G24" s="11">
        <v>0</v>
      </c>
      <c r="H24" s="11">
        <v>41</v>
      </c>
      <c r="I24" s="15">
        <v>106</v>
      </c>
      <c r="J24" s="20">
        <v>7</v>
      </c>
      <c r="M24" s="57" t="s">
        <v>36</v>
      </c>
      <c r="N24" s="58">
        <f>697+909</f>
        <v>1606</v>
      </c>
      <c r="O24" s="58">
        <f>167+220</f>
        <v>387</v>
      </c>
      <c r="P24" s="58">
        <f>41+74</f>
        <v>115</v>
      </c>
      <c r="Q24" s="58">
        <v>14</v>
      </c>
      <c r="R24" s="58">
        <f>146+244</f>
        <v>390</v>
      </c>
      <c r="S24" s="58">
        <f>341+380</f>
        <v>721</v>
      </c>
      <c r="T24" s="71" t="s">
        <v>52</v>
      </c>
    </row>
    <row r="25" spans="2:20" ht="13.5" customHeight="1">
      <c r="C25" s="10" t="s">
        <v>20</v>
      </c>
      <c r="D25" s="11">
        <v>163</v>
      </c>
      <c r="E25" s="11">
        <v>41</v>
      </c>
      <c r="F25" s="11">
        <v>29</v>
      </c>
      <c r="G25" s="11">
        <v>0</v>
      </c>
      <c r="H25" s="11">
        <v>22</v>
      </c>
      <c r="I25" s="15">
        <v>280</v>
      </c>
      <c r="J25" s="20">
        <v>7</v>
      </c>
      <c r="M25" s="25" t="s">
        <v>37</v>
      </c>
      <c r="N25" s="59">
        <v>1431</v>
      </c>
      <c r="O25" s="59">
        <v>351</v>
      </c>
      <c r="P25" s="59">
        <v>94</v>
      </c>
      <c r="Q25" s="59">
        <v>5</v>
      </c>
      <c r="R25" s="59">
        <v>351</v>
      </c>
      <c r="S25" s="58">
        <v>510</v>
      </c>
      <c r="T25" s="71" t="s">
        <v>52</v>
      </c>
    </row>
    <row r="26" spans="2:20" ht="13.5" customHeight="1">
      <c r="B26" s="26"/>
      <c r="C26" s="31" t="s">
        <v>39</v>
      </c>
      <c r="D26" s="32">
        <v>1</v>
      </c>
      <c r="E26" s="32">
        <v>0</v>
      </c>
      <c r="F26" s="32">
        <v>0</v>
      </c>
      <c r="G26" s="32">
        <v>0</v>
      </c>
      <c r="H26" s="32">
        <v>1</v>
      </c>
      <c r="I26" s="22">
        <v>0</v>
      </c>
      <c r="J26" s="44"/>
      <c r="M26" s="25" t="s">
        <v>31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71"/>
    </row>
    <row r="27" spans="2:20" ht="13.5" customHeight="1">
      <c r="B27" s="13"/>
      <c r="C27" s="25"/>
      <c r="D27" s="27"/>
      <c r="E27" s="27"/>
      <c r="F27" s="27"/>
      <c r="G27" s="27"/>
      <c r="H27" s="27"/>
      <c r="I27" s="27"/>
      <c r="J27" s="27"/>
      <c r="M27" s="25" t="s">
        <v>32</v>
      </c>
      <c r="N27" s="59">
        <v>134</v>
      </c>
      <c r="O27" s="59">
        <v>40</v>
      </c>
      <c r="P27" s="59">
        <v>6</v>
      </c>
      <c r="Q27" s="59">
        <v>5</v>
      </c>
      <c r="R27" s="59">
        <v>31</v>
      </c>
      <c r="S27" s="58">
        <v>28</v>
      </c>
      <c r="T27" s="71" t="s">
        <v>54</v>
      </c>
    </row>
    <row r="28" spans="2:20" ht="13.5" customHeight="1">
      <c r="B28" s="13"/>
      <c r="M28" s="25" t="s">
        <v>33</v>
      </c>
      <c r="N28" s="59">
        <v>49</v>
      </c>
      <c r="O28" s="59">
        <v>15</v>
      </c>
      <c r="P28" s="59">
        <v>3</v>
      </c>
      <c r="Q28" s="59">
        <v>0</v>
      </c>
      <c r="R28" s="59">
        <v>12</v>
      </c>
      <c r="S28" s="58">
        <v>12</v>
      </c>
      <c r="T28" s="71" t="s">
        <v>55</v>
      </c>
    </row>
    <row r="29" spans="2:20" ht="27" customHeight="1">
      <c r="B29" s="13"/>
      <c r="L29" s="26"/>
      <c r="M29" s="53" t="s">
        <v>43</v>
      </c>
      <c r="N29" s="60">
        <v>4</v>
      </c>
      <c r="O29" s="60">
        <v>0</v>
      </c>
      <c r="P29" s="60">
        <v>1</v>
      </c>
      <c r="Q29" s="60">
        <v>0</v>
      </c>
      <c r="R29" s="60">
        <v>0</v>
      </c>
      <c r="S29" s="61">
        <v>14</v>
      </c>
      <c r="T29" s="72" t="s">
        <v>56</v>
      </c>
    </row>
    <row r="30" spans="2:20" ht="14.25" customHeight="1"/>
    <row r="31" spans="2:20" ht="19.5" customHeight="1" thickBot="1">
      <c r="B31" s="2" t="s">
        <v>24</v>
      </c>
      <c r="D31" s="2"/>
      <c r="E31" s="2"/>
      <c r="F31" s="2"/>
      <c r="G31" s="2"/>
      <c r="H31" s="124"/>
      <c r="I31" s="124"/>
      <c r="J31" s="124"/>
      <c r="L31" s="2" t="s">
        <v>24</v>
      </c>
      <c r="N31" s="2"/>
      <c r="O31" s="2"/>
      <c r="P31" s="2"/>
      <c r="Q31" s="2"/>
      <c r="R31" s="45"/>
      <c r="S31" s="33"/>
    </row>
    <row r="32" spans="2:20" ht="13.5" customHeight="1" thickTop="1">
      <c r="B32" s="95" t="s">
        <v>50</v>
      </c>
      <c r="C32" s="96"/>
      <c r="D32" s="87" t="s">
        <v>11</v>
      </c>
      <c r="E32" s="89"/>
      <c r="F32" s="89"/>
      <c r="G32" s="89"/>
      <c r="H32" s="90"/>
      <c r="I32" s="91" t="s">
        <v>17</v>
      </c>
      <c r="J32" s="92"/>
      <c r="K32" s="3"/>
      <c r="L32" s="119" t="s">
        <v>51</v>
      </c>
      <c r="M32" s="120"/>
      <c r="N32" s="115" t="s">
        <v>11</v>
      </c>
      <c r="O32" s="89"/>
      <c r="P32" s="89"/>
      <c r="Q32" s="89"/>
      <c r="R32" s="90"/>
      <c r="S32" s="91" t="s">
        <v>26</v>
      </c>
      <c r="T32" s="92"/>
    </row>
    <row r="33" spans="2:20" ht="13.5" customHeight="1">
      <c r="B33" s="97"/>
      <c r="C33" s="98"/>
      <c r="D33" s="4"/>
      <c r="E33" s="5"/>
      <c r="F33" s="5"/>
      <c r="G33" s="5"/>
      <c r="H33" s="6"/>
      <c r="I33" s="93" t="s">
        <v>18</v>
      </c>
      <c r="J33" s="94"/>
      <c r="K33" s="3"/>
      <c r="L33" s="121"/>
      <c r="M33" s="102"/>
      <c r="N33" s="46"/>
      <c r="O33" s="26"/>
      <c r="P33" s="26"/>
      <c r="Q33" s="26"/>
      <c r="R33" s="26"/>
      <c r="S33" s="93" t="s">
        <v>48</v>
      </c>
      <c r="T33" s="94"/>
    </row>
    <row r="34" spans="2:20" ht="13.5" customHeight="1">
      <c r="B34" s="97"/>
      <c r="C34" s="98"/>
      <c r="D34" s="7" t="s">
        <v>0</v>
      </c>
      <c r="E34" s="125" t="s">
        <v>10</v>
      </c>
      <c r="F34" s="126"/>
      <c r="G34" s="126"/>
      <c r="H34" s="127"/>
      <c r="I34" s="93" t="s">
        <v>12</v>
      </c>
      <c r="J34" s="94"/>
      <c r="K34" s="3"/>
      <c r="L34" s="121"/>
      <c r="M34" s="102"/>
      <c r="N34" s="7" t="s">
        <v>0</v>
      </c>
      <c r="O34" s="47"/>
      <c r="P34" s="48" t="s">
        <v>10</v>
      </c>
      <c r="Q34" s="49"/>
      <c r="R34" s="50"/>
      <c r="S34" s="93" t="s">
        <v>12</v>
      </c>
      <c r="T34" s="94"/>
    </row>
    <row r="35" spans="2:20" ht="13.5" customHeight="1">
      <c r="B35" s="99"/>
      <c r="C35" s="100"/>
      <c r="D35" s="8"/>
      <c r="E35" s="9" t="s">
        <v>1</v>
      </c>
      <c r="F35" s="9" t="s">
        <v>2</v>
      </c>
      <c r="G35" s="9" t="s">
        <v>3</v>
      </c>
      <c r="H35" s="9" t="s">
        <v>4</v>
      </c>
      <c r="I35" s="93" t="s">
        <v>13</v>
      </c>
      <c r="J35" s="94"/>
      <c r="K35" s="3"/>
      <c r="L35" s="122"/>
      <c r="M35" s="123"/>
      <c r="N35" s="8"/>
      <c r="O35" s="9" t="s">
        <v>1</v>
      </c>
      <c r="P35" s="9" t="s">
        <v>2</v>
      </c>
      <c r="Q35" s="9" t="s">
        <v>3</v>
      </c>
      <c r="R35" s="9" t="s">
        <v>4</v>
      </c>
      <c r="S35" s="116" t="s">
        <v>13</v>
      </c>
      <c r="T35" s="117"/>
    </row>
    <row r="36" spans="2:20" ht="13.5" customHeight="1">
      <c r="B36" s="103" t="s">
        <v>5</v>
      </c>
      <c r="C36" s="104"/>
      <c r="D36" s="11">
        <v>4180</v>
      </c>
      <c r="E36" s="11">
        <v>382</v>
      </c>
      <c r="F36" s="11">
        <v>335</v>
      </c>
      <c r="G36" s="11">
        <v>7</v>
      </c>
      <c r="H36" s="11">
        <v>360</v>
      </c>
      <c r="I36" s="12">
        <v>5883</v>
      </c>
      <c r="J36" s="21">
        <v>13</v>
      </c>
      <c r="K36" s="13"/>
      <c r="L36" s="108" t="s">
        <v>5</v>
      </c>
      <c r="M36" s="102"/>
      <c r="N36" s="58">
        <v>8545</v>
      </c>
      <c r="O36" s="58">
        <v>1477</v>
      </c>
      <c r="P36" s="58">
        <v>398</v>
      </c>
      <c r="Q36" s="58">
        <v>13</v>
      </c>
      <c r="R36" s="58">
        <v>1608</v>
      </c>
      <c r="S36" s="58">
        <v>3298</v>
      </c>
      <c r="T36" s="71" t="s">
        <v>52</v>
      </c>
    </row>
    <row r="37" spans="2:20" ht="13.5" customHeight="1">
      <c r="C37" s="10" t="s">
        <v>41</v>
      </c>
      <c r="D37" s="11">
        <v>3181</v>
      </c>
      <c r="E37" s="11">
        <v>123</v>
      </c>
      <c r="F37" s="11">
        <v>268</v>
      </c>
      <c r="G37" s="11">
        <v>6</v>
      </c>
      <c r="H37" s="11">
        <v>109</v>
      </c>
      <c r="I37" s="15">
        <v>4841</v>
      </c>
      <c r="J37" s="39" t="s">
        <v>53</v>
      </c>
      <c r="K37" s="13"/>
      <c r="M37" s="57" t="s">
        <v>34</v>
      </c>
      <c r="N37" s="58">
        <v>4971</v>
      </c>
      <c r="O37" s="58">
        <v>703</v>
      </c>
      <c r="P37" s="58">
        <v>183</v>
      </c>
      <c r="Q37" s="58">
        <v>8</v>
      </c>
      <c r="R37" s="58">
        <v>797</v>
      </c>
      <c r="S37" s="58">
        <v>1888</v>
      </c>
      <c r="T37" s="71" t="s">
        <v>52</v>
      </c>
    </row>
    <row r="38" spans="2:20" ht="13.5" customHeight="1">
      <c r="C38" s="25" t="s">
        <v>23</v>
      </c>
      <c r="D38" s="29">
        <v>707</v>
      </c>
      <c r="E38" s="30">
        <v>182</v>
      </c>
      <c r="F38" s="30">
        <v>35</v>
      </c>
      <c r="G38" s="30">
        <v>0</v>
      </c>
      <c r="H38" s="30">
        <v>193</v>
      </c>
      <c r="I38" s="28">
        <v>680</v>
      </c>
      <c r="J38" s="39" t="s">
        <v>53</v>
      </c>
      <c r="K38" s="13"/>
      <c r="M38" s="57" t="s">
        <v>35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71"/>
    </row>
    <row r="39" spans="2:20" ht="13.5" customHeight="1">
      <c r="C39" s="10" t="s">
        <v>19</v>
      </c>
      <c r="D39" s="11">
        <v>135</v>
      </c>
      <c r="E39" s="11">
        <v>40</v>
      </c>
      <c r="F39" s="11">
        <v>8</v>
      </c>
      <c r="G39" s="11">
        <v>0</v>
      </c>
      <c r="H39" s="11">
        <v>30</v>
      </c>
      <c r="I39" s="15">
        <v>103</v>
      </c>
      <c r="J39" s="20">
        <v>4</v>
      </c>
      <c r="K39" s="13"/>
      <c r="M39" s="57" t="s">
        <v>36</v>
      </c>
      <c r="N39" s="58">
        <f>721+1006</f>
        <v>1727</v>
      </c>
      <c r="O39" s="58">
        <f>142+182</f>
        <v>324</v>
      </c>
      <c r="P39" s="58">
        <f>60+57</f>
        <v>117</v>
      </c>
      <c r="Q39" s="58">
        <v>3</v>
      </c>
      <c r="R39" s="58">
        <f>169+202</f>
        <v>371</v>
      </c>
      <c r="S39" s="58">
        <f>343+418</f>
        <v>761</v>
      </c>
      <c r="T39" s="71" t="s">
        <v>52</v>
      </c>
    </row>
    <row r="40" spans="2:20" ht="13.5" customHeight="1">
      <c r="C40" s="10" t="s">
        <v>20</v>
      </c>
      <c r="D40" s="11">
        <v>154</v>
      </c>
      <c r="E40" s="11">
        <v>37</v>
      </c>
      <c r="F40" s="11">
        <v>24</v>
      </c>
      <c r="G40" s="11">
        <v>1</v>
      </c>
      <c r="H40" s="11">
        <v>28</v>
      </c>
      <c r="I40" s="15">
        <v>259</v>
      </c>
      <c r="J40" s="20">
        <v>9</v>
      </c>
      <c r="K40" s="13"/>
      <c r="M40" s="25" t="s">
        <v>37</v>
      </c>
      <c r="N40" s="59">
        <v>1548</v>
      </c>
      <c r="O40" s="59">
        <v>379</v>
      </c>
      <c r="P40" s="59">
        <v>86</v>
      </c>
      <c r="Q40" s="59">
        <v>1</v>
      </c>
      <c r="R40" s="59">
        <v>366</v>
      </c>
      <c r="S40" s="58">
        <v>527</v>
      </c>
      <c r="T40" s="71" t="s">
        <v>52</v>
      </c>
    </row>
    <row r="41" spans="2:20" ht="13.5" customHeight="1">
      <c r="B41" s="26"/>
      <c r="C41" s="31" t="s">
        <v>39</v>
      </c>
      <c r="D41" s="32">
        <v>3</v>
      </c>
      <c r="E41" s="32">
        <v>0</v>
      </c>
      <c r="F41" s="32">
        <v>0</v>
      </c>
      <c r="G41" s="32">
        <v>0</v>
      </c>
      <c r="H41" s="32">
        <v>0</v>
      </c>
      <c r="I41" s="22">
        <v>0</v>
      </c>
      <c r="J41" s="44"/>
      <c r="K41" s="13"/>
      <c r="M41" s="25" t="s">
        <v>31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71"/>
    </row>
    <row r="42" spans="2:20" ht="13.5" customHeight="1">
      <c r="B42" s="13"/>
      <c r="C42" s="25"/>
      <c r="D42" s="27"/>
      <c r="E42" s="27"/>
      <c r="F42" s="27"/>
      <c r="G42" s="27"/>
      <c r="H42" s="27"/>
      <c r="I42" s="27"/>
      <c r="J42" s="27"/>
      <c r="K42" s="13"/>
      <c r="M42" s="25" t="s">
        <v>32</v>
      </c>
      <c r="N42" s="59">
        <v>181</v>
      </c>
      <c r="O42" s="59">
        <v>40</v>
      </c>
      <c r="P42" s="59">
        <v>6</v>
      </c>
      <c r="Q42" s="59">
        <v>0</v>
      </c>
      <c r="R42" s="59">
        <v>43</v>
      </c>
      <c r="S42" s="58">
        <v>56</v>
      </c>
      <c r="T42" s="71" t="s">
        <v>54</v>
      </c>
    </row>
    <row r="43" spans="2:20" ht="13.5" customHeight="1">
      <c r="B43" s="13"/>
      <c r="K43" s="13"/>
      <c r="M43" s="25" t="s">
        <v>33</v>
      </c>
      <c r="N43" s="59">
        <v>101</v>
      </c>
      <c r="O43" s="59">
        <v>27</v>
      </c>
      <c r="P43" s="59">
        <v>6</v>
      </c>
      <c r="Q43" s="59">
        <v>1</v>
      </c>
      <c r="R43" s="59">
        <v>25</v>
      </c>
      <c r="S43" s="58">
        <v>40</v>
      </c>
      <c r="T43" s="71" t="s">
        <v>55</v>
      </c>
    </row>
    <row r="44" spans="2:20" ht="27" customHeight="1">
      <c r="B44" s="13"/>
      <c r="K44" s="13"/>
      <c r="L44" s="26"/>
      <c r="M44" s="53" t="s">
        <v>43</v>
      </c>
      <c r="N44" s="60">
        <v>17</v>
      </c>
      <c r="O44" s="60">
        <v>4</v>
      </c>
      <c r="P44" s="60">
        <v>0</v>
      </c>
      <c r="Q44" s="60">
        <v>0</v>
      </c>
      <c r="R44" s="60">
        <v>6</v>
      </c>
      <c r="S44" s="61">
        <v>26</v>
      </c>
      <c r="T44" s="72" t="s">
        <v>56</v>
      </c>
    </row>
    <row r="45" spans="2:20" ht="30" customHeight="1">
      <c r="B45" s="13"/>
      <c r="C45" s="25"/>
      <c r="D45" s="27"/>
      <c r="E45" s="27"/>
      <c r="F45" s="27"/>
      <c r="G45" s="27"/>
      <c r="H45" s="27"/>
      <c r="I45" s="27"/>
      <c r="J45" s="27"/>
      <c r="K45" s="13"/>
      <c r="L45" s="13"/>
      <c r="M45" s="63"/>
      <c r="N45" s="64"/>
      <c r="O45" s="64"/>
      <c r="P45" s="64"/>
      <c r="Q45" s="64"/>
      <c r="R45" s="64"/>
      <c r="S45" s="64"/>
    </row>
    <row r="46" spans="2:20" ht="25.5" customHeight="1" thickBot="1">
      <c r="B46" s="2" t="s">
        <v>25</v>
      </c>
      <c r="D46" s="2"/>
      <c r="E46" s="2"/>
      <c r="F46" s="2"/>
      <c r="G46" s="2"/>
      <c r="H46" s="124"/>
      <c r="I46" s="124"/>
      <c r="J46" s="124"/>
      <c r="L46" s="2" t="s">
        <v>25</v>
      </c>
      <c r="N46" s="2"/>
      <c r="O46" s="2"/>
      <c r="P46" s="2"/>
      <c r="Q46" s="2"/>
      <c r="R46" s="45"/>
      <c r="S46" s="33"/>
    </row>
    <row r="47" spans="2:20" ht="13.5" customHeight="1" thickTop="1">
      <c r="B47" s="95" t="s">
        <v>50</v>
      </c>
      <c r="C47" s="96"/>
      <c r="D47" s="87" t="s">
        <v>11</v>
      </c>
      <c r="E47" s="89"/>
      <c r="F47" s="89"/>
      <c r="G47" s="89"/>
      <c r="H47" s="90"/>
      <c r="I47" s="91" t="s">
        <v>17</v>
      </c>
      <c r="J47" s="92"/>
      <c r="L47" s="119" t="s">
        <v>51</v>
      </c>
      <c r="M47" s="120"/>
      <c r="N47" s="115" t="s">
        <v>11</v>
      </c>
      <c r="O47" s="89"/>
      <c r="P47" s="89"/>
      <c r="Q47" s="89"/>
      <c r="R47" s="90"/>
      <c r="S47" s="91" t="s">
        <v>26</v>
      </c>
      <c r="T47" s="92"/>
    </row>
    <row r="48" spans="2:20" ht="13.5" customHeight="1">
      <c r="B48" s="97"/>
      <c r="C48" s="98"/>
      <c r="D48" s="4"/>
      <c r="E48" s="5"/>
      <c r="F48" s="5"/>
      <c r="G48" s="5"/>
      <c r="H48" s="6"/>
      <c r="I48" s="93" t="s">
        <v>18</v>
      </c>
      <c r="J48" s="94"/>
      <c r="L48" s="121"/>
      <c r="M48" s="102"/>
      <c r="N48" s="46"/>
      <c r="O48" s="26"/>
      <c r="P48" s="26"/>
      <c r="Q48" s="26"/>
      <c r="R48" s="26"/>
      <c r="S48" s="93" t="s">
        <v>48</v>
      </c>
      <c r="T48" s="94"/>
    </row>
    <row r="49" spans="2:20" ht="13.5" customHeight="1">
      <c r="B49" s="97"/>
      <c r="C49" s="98"/>
      <c r="D49" s="7" t="s">
        <v>0</v>
      </c>
      <c r="E49" s="125" t="s">
        <v>10</v>
      </c>
      <c r="F49" s="126"/>
      <c r="G49" s="126"/>
      <c r="H49" s="127"/>
      <c r="I49" s="93" t="s">
        <v>12</v>
      </c>
      <c r="J49" s="94"/>
      <c r="L49" s="121"/>
      <c r="M49" s="102"/>
      <c r="N49" s="7" t="s">
        <v>0</v>
      </c>
      <c r="O49" s="47"/>
      <c r="P49" s="48" t="s">
        <v>10</v>
      </c>
      <c r="Q49" s="49"/>
      <c r="R49" s="50"/>
      <c r="S49" s="93" t="s">
        <v>12</v>
      </c>
      <c r="T49" s="94"/>
    </row>
    <row r="50" spans="2:20" ht="13.5" customHeight="1">
      <c r="B50" s="99"/>
      <c r="C50" s="100"/>
      <c r="D50" s="8"/>
      <c r="E50" s="9" t="s">
        <v>1</v>
      </c>
      <c r="F50" s="9" t="s">
        <v>2</v>
      </c>
      <c r="G50" s="9" t="s">
        <v>3</v>
      </c>
      <c r="H50" s="9" t="s">
        <v>4</v>
      </c>
      <c r="I50" s="93" t="s">
        <v>13</v>
      </c>
      <c r="J50" s="94"/>
      <c r="L50" s="122"/>
      <c r="M50" s="123"/>
      <c r="N50" s="8"/>
      <c r="O50" s="9" t="s">
        <v>1</v>
      </c>
      <c r="P50" s="9" t="s">
        <v>2</v>
      </c>
      <c r="Q50" s="9" t="s">
        <v>3</v>
      </c>
      <c r="R50" s="9" t="s">
        <v>4</v>
      </c>
      <c r="S50" s="116" t="s">
        <v>13</v>
      </c>
      <c r="T50" s="117"/>
    </row>
    <row r="51" spans="2:20" ht="13.5" customHeight="1">
      <c r="B51" s="103" t="s">
        <v>5</v>
      </c>
      <c r="C51" s="104"/>
      <c r="D51" s="34">
        <v>4023</v>
      </c>
      <c r="E51" s="34">
        <v>323</v>
      </c>
      <c r="F51" s="34">
        <v>379</v>
      </c>
      <c r="G51" s="34">
        <v>4</v>
      </c>
      <c r="H51" s="34">
        <v>346</v>
      </c>
      <c r="I51" s="35">
        <v>6155</v>
      </c>
      <c r="J51" s="36">
        <v>12</v>
      </c>
      <c r="L51" s="108" t="s">
        <v>5</v>
      </c>
      <c r="M51" s="102"/>
      <c r="N51" s="51">
        <v>8772</v>
      </c>
      <c r="O51" s="51">
        <v>1462</v>
      </c>
      <c r="P51" s="51">
        <v>386</v>
      </c>
      <c r="Q51" s="51">
        <v>9</v>
      </c>
      <c r="R51" s="51">
        <v>1728</v>
      </c>
      <c r="S51" s="51">
        <v>3733</v>
      </c>
      <c r="T51" s="71" t="s">
        <v>52</v>
      </c>
    </row>
    <row r="52" spans="2:20" ht="13.5" customHeight="1">
      <c r="C52" s="10" t="s">
        <v>41</v>
      </c>
      <c r="D52" s="34">
        <v>3109</v>
      </c>
      <c r="E52" s="34">
        <v>142</v>
      </c>
      <c r="F52" s="34">
        <v>323</v>
      </c>
      <c r="G52" s="34">
        <v>2</v>
      </c>
      <c r="H52" s="34">
        <v>131</v>
      </c>
      <c r="I52" s="37">
        <v>5036</v>
      </c>
      <c r="J52" s="39" t="s">
        <v>53</v>
      </c>
      <c r="M52" s="57" t="s">
        <v>34</v>
      </c>
      <c r="N52" s="51">
        <v>5275</v>
      </c>
      <c r="O52" s="51">
        <v>723</v>
      </c>
      <c r="P52" s="51">
        <v>179</v>
      </c>
      <c r="Q52" s="51">
        <v>6</v>
      </c>
      <c r="R52" s="51">
        <v>901</v>
      </c>
      <c r="S52" s="51">
        <v>2047</v>
      </c>
      <c r="T52" s="71" t="s">
        <v>52</v>
      </c>
    </row>
    <row r="53" spans="2:20" ht="13.5" customHeight="1">
      <c r="C53" s="25" t="s">
        <v>23</v>
      </c>
      <c r="D53" s="40">
        <v>628</v>
      </c>
      <c r="E53" s="41">
        <v>127</v>
      </c>
      <c r="F53" s="41">
        <v>33</v>
      </c>
      <c r="G53" s="41">
        <v>1</v>
      </c>
      <c r="H53" s="41">
        <v>159</v>
      </c>
      <c r="I53" s="42">
        <v>744</v>
      </c>
      <c r="J53" s="38">
        <v>1</v>
      </c>
      <c r="M53" s="57" t="s">
        <v>35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71"/>
    </row>
    <row r="54" spans="2:20" ht="13.5" customHeight="1">
      <c r="C54" s="10" t="s">
        <v>19</v>
      </c>
      <c r="D54" s="34">
        <v>125</v>
      </c>
      <c r="E54" s="34">
        <v>26</v>
      </c>
      <c r="F54" s="34">
        <v>3</v>
      </c>
      <c r="G54" s="34">
        <v>0</v>
      </c>
      <c r="H54" s="34">
        <v>29</v>
      </c>
      <c r="I54" s="37">
        <v>99</v>
      </c>
      <c r="J54" s="38">
        <v>5</v>
      </c>
      <c r="M54" s="57" t="s">
        <v>36</v>
      </c>
      <c r="N54" s="51">
        <f>741+1047</f>
        <v>1788</v>
      </c>
      <c r="O54" s="51">
        <f>159+196</f>
        <v>355</v>
      </c>
      <c r="P54" s="51">
        <f>57+55</f>
        <v>112</v>
      </c>
      <c r="Q54" s="51">
        <v>2</v>
      </c>
      <c r="R54" s="51">
        <f>166+245</f>
        <v>411</v>
      </c>
      <c r="S54" s="51">
        <f>432+512</f>
        <v>944</v>
      </c>
      <c r="T54" s="71" t="s">
        <v>52</v>
      </c>
    </row>
    <row r="55" spans="2:20" ht="13.5" customHeight="1">
      <c r="C55" s="10" t="s">
        <v>20</v>
      </c>
      <c r="D55" s="34">
        <v>161</v>
      </c>
      <c r="E55" s="34">
        <v>28</v>
      </c>
      <c r="F55" s="34">
        <v>20</v>
      </c>
      <c r="G55" s="34">
        <v>1</v>
      </c>
      <c r="H55" s="34">
        <v>27</v>
      </c>
      <c r="I55" s="37">
        <v>276</v>
      </c>
      <c r="J55" s="38">
        <v>6</v>
      </c>
      <c r="M55" s="25" t="s">
        <v>37</v>
      </c>
      <c r="N55" s="52">
        <v>1334</v>
      </c>
      <c r="O55" s="52">
        <v>304</v>
      </c>
      <c r="P55" s="52">
        <v>77</v>
      </c>
      <c r="Q55" s="52">
        <v>1</v>
      </c>
      <c r="R55" s="52">
        <v>325</v>
      </c>
      <c r="S55" s="51">
        <v>607</v>
      </c>
      <c r="T55" s="71" t="s">
        <v>52</v>
      </c>
    </row>
    <row r="56" spans="2:20" ht="13.5" customHeight="1">
      <c r="B56" s="26"/>
      <c r="C56" s="31" t="s">
        <v>39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4">
        <v>0</v>
      </c>
      <c r="J56" s="44"/>
      <c r="M56" s="25" t="s">
        <v>31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71"/>
    </row>
    <row r="57" spans="2:20" ht="13.5" customHeight="1">
      <c r="B57" s="13"/>
      <c r="C57" s="25"/>
      <c r="D57" s="39"/>
      <c r="E57" s="39"/>
      <c r="F57" s="39"/>
      <c r="G57" s="39"/>
      <c r="H57" s="39"/>
      <c r="I57" s="39"/>
      <c r="J57" s="39"/>
      <c r="M57" s="25" t="s">
        <v>32</v>
      </c>
      <c r="N57" s="52">
        <v>246</v>
      </c>
      <c r="O57" s="52">
        <v>51</v>
      </c>
      <c r="P57" s="52">
        <v>11</v>
      </c>
      <c r="Q57" s="52">
        <v>0</v>
      </c>
      <c r="R57" s="52">
        <v>59</v>
      </c>
      <c r="S57" s="51">
        <v>61</v>
      </c>
      <c r="T57" s="71" t="s">
        <v>54</v>
      </c>
    </row>
    <row r="58" spans="2:20" ht="13.5" customHeight="1">
      <c r="B58" s="13"/>
      <c r="M58" s="25" t="s">
        <v>33</v>
      </c>
      <c r="N58" s="52">
        <v>123</v>
      </c>
      <c r="O58" s="52">
        <v>26</v>
      </c>
      <c r="P58" s="52">
        <v>7</v>
      </c>
      <c r="Q58" s="52">
        <v>0</v>
      </c>
      <c r="R58" s="52">
        <v>31</v>
      </c>
      <c r="S58" s="51">
        <v>57</v>
      </c>
      <c r="T58" s="71" t="s">
        <v>55</v>
      </c>
    </row>
    <row r="59" spans="2:20" ht="27" customHeight="1">
      <c r="B59" s="13"/>
      <c r="L59" s="26"/>
      <c r="M59" s="53" t="s">
        <v>43</v>
      </c>
      <c r="N59" s="54">
        <v>6</v>
      </c>
      <c r="O59" s="54">
        <v>3</v>
      </c>
      <c r="P59" s="54">
        <v>0</v>
      </c>
      <c r="Q59" s="54">
        <v>0</v>
      </c>
      <c r="R59" s="54">
        <v>1</v>
      </c>
      <c r="S59" s="55">
        <v>17</v>
      </c>
      <c r="T59" s="72" t="s">
        <v>56</v>
      </c>
    </row>
    <row r="60" spans="2:20" ht="16.5" customHeight="1">
      <c r="T60" s="69"/>
    </row>
    <row r="61" spans="2:20" ht="25.5" customHeight="1" thickBot="1">
      <c r="B61" s="2" t="s">
        <v>40</v>
      </c>
      <c r="D61" s="2"/>
      <c r="E61" s="2"/>
      <c r="F61" s="2"/>
      <c r="G61" s="2"/>
      <c r="H61" s="124"/>
      <c r="I61" s="124"/>
      <c r="J61" s="124"/>
      <c r="L61" s="2" t="s">
        <v>40</v>
      </c>
      <c r="N61" s="2"/>
      <c r="O61" s="2"/>
      <c r="P61" s="2"/>
      <c r="Q61" s="2"/>
      <c r="R61" s="45"/>
      <c r="S61" s="33"/>
    </row>
    <row r="62" spans="2:20" ht="13.5" customHeight="1" thickTop="1">
      <c r="B62" s="95" t="s">
        <v>50</v>
      </c>
      <c r="C62" s="96"/>
      <c r="D62" s="87" t="s">
        <v>11</v>
      </c>
      <c r="E62" s="89"/>
      <c r="F62" s="89"/>
      <c r="G62" s="89"/>
      <c r="H62" s="90"/>
      <c r="I62" s="91" t="s">
        <v>17</v>
      </c>
      <c r="J62" s="92"/>
      <c r="L62" s="119" t="s">
        <v>51</v>
      </c>
      <c r="M62" s="120"/>
      <c r="N62" s="115" t="s">
        <v>11</v>
      </c>
      <c r="O62" s="89"/>
      <c r="P62" s="89"/>
      <c r="Q62" s="89"/>
      <c r="R62" s="90"/>
      <c r="S62" s="91" t="s">
        <v>26</v>
      </c>
      <c r="T62" s="92"/>
    </row>
    <row r="63" spans="2:20" ht="13.5" customHeight="1">
      <c r="B63" s="97"/>
      <c r="C63" s="98"/>
      <c r="D63" s="4"/>
      <c r="E63" s="5"/>
      <c r="F63" s="5"/>
      <c r="G63" s="5"/>
      <c r="H63" s="6"/>
      <c r="I63" s="93" t="s">
        <v>18</v>
      </c>
      <c r="J63" s="94"/>
      <c r="L63" s="121"/>
      <c r="M63" s="102"/>
      <c r="N63" s="46"/>
      <c r="O63" s="26"/>
      <c r="P63" s="26"/>
      <c r="Q63" s="26"/>
      <c r="R63" s="26"/>
      <c r="S63" s="93" t="s">
        <v>48</v>
      </c>
      <c r="T63" s="94"/>
    </row>
    <row r="64" spans="2:20" ht="13.5" customHeight="1">
      <c r="B64" s="97"/>
      <c r="C64" s="98"/>
      <c r="D64" s="7" t="s">
        <v>0</v>
      </c>
      <c r="E64" s="125" t="s">
        <v>10</v>
      </c>
      <c r="F64" s="126"/>
      <c r="G64" s="126"/>
      <c r="H64" s="127"/>
      <c r="I64" s="93" t="s">
        <v>12</v>
      </c>
      <c r="J64" s="94"/>
      <c r="L64" s="121"/>
      <c r="M64" s="102"/>
      <c r="N64" s="7" t="s">
        <v>0</v>
      </c>
      <c r="O64" s="47"/>
      <c r="P64" s="48" t="s">
        <v>10</v>
      </c>
      <c r="Q64" s="49"/>
      <c r="R64" s="50"/>
      <c r="S64" s="93" t="s">
        <v>12</v>
      </c>
      <c r="T64" s="94"/>
    </row>
    <row r="65" spans="2:20" ht="13.5" customHeight="1">
      <c r="B65" s="99"/>
      <c r="C65" s="100"/>
      <c r="D65" s="8"/>
      <c r="E65" s="9" t="s">
        <v>1</v>
      </c>
      <c r="F65" s="9" t="s">
        <v>2</v>
      </c>
      <c r="G65" s="9" t="s">
        <v>3</v>
      </c>
      <c r="H65" s="9" t="s">
        <v>4</v>
      </c>
      <c r="I65" s="93" t="s">
        <v>13</v>
      </c>
      <c r="J65" s="94"/>
      <c r="L65" s="122"/>
      <c r="M65" s="123"/>
      <c r="N65" s="8"/>
      <c r="O65" s="9" t="s">
        <v>1</v>
      </c>
      <c r="P65" s="9" t="s">
        <v>2</v>
      </c>
      <c r="Q65" s="9" t="s">
        <v>3</v>
      </c>
      <c r="R65" s="9" t="s">
        <v>4</v>
      </c>
      <c r="S65" s="116" t="s">
        <v>13</v>
      </c>
      <c r="T65" s="117"/>
    </row>
    <row r="66" spans="2:20" ht="13.5" customHeight="1">
      <c r="B66" s="103" t="s">
        <v>5</v>
      </c>
      <c r="C66" s="104"/>
      <c r="D66" s="34">
        <v>4125</v>
      </c>
      <c r="E66" s="34">
        <v>452</v>
      </c>
      <c r="F66" s="34">
        <v>367</v>
      </c>
      <c r="G66" s="34">
        <v>11</v>
      </c>
      <c r="H66" s="34">
        <v>412</v>
      </c>
      <c r="I66" s="35">
        <v>6079</v>
      </c>
      <c r="J66" s="36">
        <v>13</v>
      </c>
      <c r="L66" s="108" t="s">
        <v>5</v>
      </c>
      <c r="M66" s="102"/>
      <c r="N66" s="51">
        <v>9111</v>
      </c>
      <c r="O66" s="51">
        <v>1458</v>
      </c>
      <c r="P66" s="51">
        <v>485</v>
      </c>
      <c r="Q66" s="51">
        <v>12</v>
      </c>
      <c r="R66" s="51">
        <v>1677</v>
      </c>
      <c r="S66" s="51">
        <v>3879</v>
      </c>
      <c r="T66" s="71" t="s">
        <v>52</v>
      </c>
    </row>
    <row r="67" spans="2:20" ht="13.5" customHeight="1">
      <c r="C67" s="10" t="s">
        <v>41</v>
      </c>
      <c r="D67" s="34">
        <v>3075</v>
      </c>
      <c r="E67" s="34">
        <v>184</v>
      </c>
      <c r="F67" s="34">
        <v>285</v>
      </c>
      <c r="G67" s="34">
        <v>6</v>
      </c>
      <c r="H67" s="34">
        <v>151</v>
      </c>
      <c r="I67" s="37">
        <v>5020</v>
      </c>
      <c r="J67" s="39" t="s">
        <v>53</v>
      </c>
      <c r="M67" s="57" t="s">
        <v>34</v>
      </c>
      <c r="N67" s="51">
        <v>5340</v>
      </c>
      <c r="O67" s="51">
        <v>699</v>
      </c>
      <c r="P67" s="51">
        <v>219</v>
      </c>
      <c r="Q67" s="51">
        <v>10</v>
      </c>
      <c r="R67" s="51">
        <v>821</v>
      </c>
      <c r="S67" s="51">
        <v>2189</v>
      </c>
      <c r="T67" s="71" t="s">
        <v>52</v>
      </c>
    </row>
    <row r="68" spans="2:20" ht="13.5" customHeight="1">
      <c r="C68" s="25" t="s">
        <v>23</v>
      </c>
      <c r="D68" s="40">
        <v>769</v>
      </c>
      <c r="E68" s="41">
        <v>194</v>
      </c>
      <c r="F68" s="41">
        <v>35</v>
      </c>
      <c r="G68" s="41">
        <v>4</v>
      </c>
      <c r="H68" s="41">
        <v>193</v>
      </c>
      <c r="I68" s="42">
        <v>716</v>
      </c>
      <c r="J68" s="39" t="s">
        <v>53</v>
      </c>
      <c r="M68" s="57" t="s">
        <v>35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71"/>
    </row>
    <row r="69" spans="2:20" ht="13.5" customHeight="1">
      <c r="C69" s="10" t="s">
        <v>19</v>
      </c>
      <c r="D69" s="34">
        <v>117</v>
      </c>
      <c r="E69" s="34">
        <v>35</v>
      </c>
      <c r="F69" s="34">
        <v>6</v>
      </c>
      <c r="G69" s="34">
        <v>1</v>
      </c>
      <c r="H69" s="34">
        <v>35</v>
      </c>
      <c r="I69" s="37">
        <v>88</v>
      </c>
      <c r="J69" s="38">
        <v>6</v>
      </c>
      <c r="M69" s="57" t="s">
        <v>36</v>
      </c>
      <c r="N69" s="51">
        <f>721+1152</f>
        <v>1873</v>
      </c>
      <c r="O69" s="51">
        <f>150+202</f>
        <v>352</v>
      </c>
      <c r="P69" s="51">
        <f>56+71</f>
        <v>127</v>
      </c>
      <c r="Q69" s="51">
        <v>1</v>
      </c>
      <c r="R69" s="51">
        <f>180+237</f>
        <v>417</v>
      </c>
      <c r="S69" s="51">
        <f>359+550</f>
        <v>909</v>
      </c>
      <c r="T69" s="71" t="s">
        <v>52</v>
      </c>
    </row>
    <row r="70" spans="2:20" ht="13.5" customHeight="1">
      <c r="C70" s="10" t="s">
        <v>20</v>
      </c>
      <c r="D70" s="34">
        <v>164</v>
      </c>
      <c r="E70" s="34">
        <v>39</v>
      </c>
      <c r="F70" s="34">
        <v>41</v>
      </c>
      <c r="G70" s="34">
        <v>0</v>
      </c>
      <c r="H70" s="34">
        <v>33</v>
      </c>
      <c r="I70" s="37">
        <v>255</v>
      </c>
      <c r="J70" s="38">
        <v>7</v>
      </c>
      <c r="M70" s="25" t="s">
        <v>37</v>
      </c>
      <c r="N70" s="52">
        <v>1461</v>
      </c>
      <c r="O70" s="52">
        <v>325</v>
      </c>
      <c r="P70" s="52">
        <v>102</v>
      </c>
      <c r="Q70" s="52">
        <v>1</v>
      </c>
      <c r="R70" s="52">
        <v>343</v>
      </c>
      <c r="S70" s="51">
        <v>603</v>
      </c>
      <c r="T70" s="71" t="s">
        <v>52</v>
      </c>
    </row>
    <row r="71" spans="2:20" ht="13.5" customHeight="1">
      <c r="B71" s="26"/>
      <c r="C71" s="31" t="s">
        <v>39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4">
        <v>0</v>
      </c>
      <c r="J71" s="44"/>
      <c r="M71" s="25" t="s">
        <v>31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71"/>
    </row>
    <row r="72" spans="2:20" ht="13.5" customHeight="1">
      <c r="B72" s="13"/>
      <c r="C72" s="25"/>
      <c r="D72" s="39"/>
      <c r="E72" s="39"/>
      <c r="F72" s="39"/>
      <c r="G72" s="39"/>
      <c r="H72" s="39"/>
      <c r="I72" s="39"/>
      <c r="J72" s="39"/>
      <c r="M72" s="25" t="s">
        <v>32</v>
      </c>
      <c r="N72" s="52">
        <v>275</v>
      </c>
      <c r="O72" s="52">
        <v>62</v>
      </c>
      <c r="P72" s="52">
        <v>21</v>
      </c>
      <c r="Q72" s="52">
        <v>0</v>
      </c>
      <c r="R72" s="52">
        <v>75</v>
      </c>
      <c r="S72" s="51">
        <v>81</v>
      </c>
      <c r="T72" s="71" t="s">
        <v>54</v>
      </c>
    </row>
    <row r="73" spans="2:20" ht="13.5" customHeight="1">
      <c r="B73" s="13"/>
      <c r="M73" s="25" t="s">
        <v>33</v>
      </c>
      <c r="N73" s="52">
        <v>157</v>
      </c>
      <c r="O73" s="52">
        <v>19</v>
      </c>
      <c r="P73" s="52">
        <v>16</v>
      </c>
      <c r="Q73" s="52">
        <v>0</v>
      </c>
      <c r="R73" s="52">
        <v>19</v>
      </c>
      <c r="S73" s="51">
        <v>72</v>
      </c>
      <c r="T73" s="71" t="s">
        <v>55</v>
      </c>
    </row>
    <row r="74" spans="2:20" ht="27" customHeight="1">
      <c r="B74" s="13"/>
      <c r="L74" s="26"/>
      <c r="M74" s="53" t="s">
        <v>43</v>
      </c>
      <c r="N74" s="54">
        <v>5</v>
      </c>
      <c r="O74" s="54">
        <v>1</v>
      </c>
      <c r="P74" s="54">
        <v>0</v>
      </c>
      <c r="Q74" s="54">
        <v>0</v>
      </c>
      <c r="R74" s="54">
        <v>2</v>
      </c>
      <c r="S74" s="55">
        <v>25</v>
      </c>
      <c r="T74" s="72" t="s">
        <v>56</v>
      </c>
    </row>
    <row r="75" spans="2:20" ht="14.25" customHeight="1">
      <c r="D75" s="14"/>
      <c r="E75" s="14"/>
      <c r="F75" s="14"/>
      <c r="G75" s="14"/>
      <c r="H75" s="14"/>
      <c r="L75" s="56"/>
      <c r="T75" s="13"/>
    </row>
    <row r="76" spans="2:20">
      <c r="B76" s="56" t="s">
        <v>6</v>
      </c>
      <c r="D76" s="14"/>
      <c r="E76" s="14"/>
      <c r="F76" s="14"/>
      <c r="G76" s="14"/>
      <c r="H76" s="14"/>
      <c r="L76" s="56"/>
    </row>
    <row r="77" spans="2:20">
      <c r="B77" s="56" t="s">
        <v>7</v>
      </c>
      <c r="D77" s="14"/>
      <c r="E77" s="14"/>
      <c r="F77" s="14"/>
      <c r="G77" s="14"/>
      <c r="H77" s="14"/>
      <c r="L77" s="56"/>
      <c r="T77" s="13"/>
    </row>
    <row r="78" spans="2:20">
      <c r="B78" s="65" t="s">
        <v>14</v>
      </c>
      <c r="D78" s="14"/>
      <c r="E78" s="14"/>
      <c r="F78" s="14"/>
      <c r="G78" s="14"/>
      <c r="H78" s="14"/>
      <c r="L78" s="56"/>
      <c r="T78" s="13"/>
    </row>
    <row r="79" spans="2:20">
      <c r="B79" s="66" t="s">
        <v>15</v>
      </c>
      <c r="D79" s="14"/>
      <c r="E79" s="14"/>
      <c r="F79" s="14"/>
      <c r="G79" s="14"/>
      <c r="H79" s="14"/>
      <c r="L79" s="56"/>
      <c r="S79" s="13"/>
      <c r="T79" s="13"/>
    </row>
    <row r="80" spans="2:20">
      <c r="B80" s="65" t="s">
        <v>49</v>
      </c>
      <c r="D80" s="14"/>
      <c r="E80" s="14"/>
      <c r="F80" s="14"/>
      <c r="G80" s="14"/>
      <c r="H80" s="14"/>
      <c r="L80" s="56"/>
      <c r="T80" s="13"/>
    </row>
    <row r="81" spans="4:20">
      <c r="D81" s="14"/>
      <c r="E81" s="14"/>
      <c r="F81" s="14"/>
      <c r="G81" s="14"/>
      <c r="H81" s="14"/>
      <c r="L81" s="56"/>
      <c r="T81" s="13"/>
    </row>
    <row r="82" spans="4:20">
      <c r="D82" s="14"/>
      <c r="E82" s="14"/>
      <c r="F82" s="14"/>
      <c r="G82" s="14"/>
      <c r="H82" s="14"/>
      <c r="L82" s="56"/>
      <c r="T82" s="13"/>
    </row>
    <row r="83" spans="4:20">
      <c r="D83" s="14"/>
      <c r="E83" s="14"/>
      <c r="F83" s="14"/>
      <c r="G83" s="14"/>
      <c r="H83" s="14"/>
      <c r="L83" s="56"/>
      <c r="T83" s="13"/>
    </row>
    <row r="84" spans="4:20" ht="12.75" customHeight="1">
      <c r="L84" s="56"/>
      <c r="M84" s="19"/>
      <c r="T84" s="13"/>
    </row>
    <row r="85" spans="4:20" ht="12" customHeight="1">
      <c r="L85" s="56"/>
      <c r="M85" s="19"/>
      <c r="T85" s="13"/>
    </row>
  </sheetData>
  <mergeCells count="80">
    <mergeCell ref="S6:T6"/>
    <mergeCell ref="S7:T7"/>
    <mergeCell ref="S8:T8"/>
    <mergeCell ref="S9:T9"/>
    <mergeCell ref="S17:T17"/>
    <mergeCell ref="S18:T18"/>
    <mergeCell ref="S19:T19"/>
    <mergeCell ref="S20:T20"/>
    <mergeCell ref="S32:T32"/>
    <mergeCell ref="S33:T33"/>
    <mergeCell ref="S34:T34"/>
    <mergeCell ref="S35:T35"/>
    <mergeCell ref="S47:T47"/>
    <mergeCell ref="S48:T48"/>
    <mergeCell ref="S49:T49"/>
    <mergeCell ref="S50:T50"/>
    <mergeCell ref="S62:T62"/>
    <mergeCell ref="S63:T63"/>
    <mergeCell ref="S64:T64"/>
    <mergeCell ref="S65:T65"/>
    <mergeCell ref="B66:C66"/>
    <mergeCell ref="H61:J61"/>
    <mergeCell ref="B62:C65"/>
    <mergeCell ref="D62:H62"/>
    <mergeCell ref="I62:J62"/>
    <mergeCell ref="I63:J63"/>
    <mergeCell ref="E64:H64"/>
    <mergeCell ref="I64:J64"/>
    <mergeCell ref="I65:J65"/>
    <mergeCell ref="B10:C10"/>
    <mergeCell ref="B32:C35"/>
    <mergeCell ref="B6:C9"/>
    <mergeCell ref="B36:C36"/>
    <mergeCell ref="B21:C21"/>
    <mergeCell ref="H5:J5"/>
    <mergeCell ref="D6:H6"/>
    <mergeCell ref="I6:J6"/>
    <mergeCell ref="E34:H34"/>
    <mergeCell ref="D32:H32"/>
    <mergeCell ref="I32:J32"/>
    <mergeCell ref="I33:J33"/>
    <mergeCell ref="I34:J34"/>
    <mergeCell ref="I7:J7"/>
    <mergeCell ref="E8:H8"/>
    <mergeCell ref="N62:R62"/>
    <mergeCell ref="H16:J16"/>
    <mergeCell ref="B17:C20"/>
    <mergeCell ref="D17:H17"/>
    <mergeCell ref="I17:J17"/>
    <mergeCell ref="I18:J18"/>
    <mergeCell ref="E19:H19"/>
    <mergeCell ref="I19:J19"/>
    <mergeCell ref="I20:J20"/>
    <mergeCell ref="B47:C50"/>
    <mergeCell ref="D47:H47"/>
    <mergeCell ref="I47:J47"/>
    <mergeCell ref="B51:C51"/>
    <mergeCell ref="I48:J48"/>
    <mergeCell ref="E49:H49"/>
    <mergeCell ref="I35:J35"/>
    <mergeCell ref="N32:R32"/>
    <mergeCell ref="L36:M36"/>
    <mergeCell ref="L51:M51"/>
    <mergeCell ref="L47:M50"/>
    <mergeCell ref="N47:R47"/>
    <mergeCell ref="N6:R6"/>
    <mergeCell ref="L10:M10"/>
    <mergeCell ref="L17:M20"/>
    <mergeCell ref="N17:R17"/>
    <mergeCell ref="L21:M21"/>
    <mergeCell ref="I49:J49"/>
    <mergeCell ref="I50:J50"/>
    <mergeCell ref="H46:J46"/>
    <mergeCell ref="L66:M66"/>
    <mergeCell ref="L6:M9"/>
    <mergeCell ref="L32:M35"/>
    <mergeCell ref="L62:M65"/>
    <mergeCell ref="H31:J31"/>
    <mergeCell ref="I8:J8"/>
    <mergeCell ref="I9:J9"/>
  </mergeCells>
  <phoneticPr fontId="2"/>
  <printOptions gridLinesSet="0"/>
  <pageMargins left="1.1000000000000001" right="0.33" top="0.88" bottom="1" header="0.5" footer="0.5"/>
  <pageSetup paperSize="9" scale="79" orientation="landscape" verticalDpi="300" r:id="rId1"/>
  <headerFooter alignWithMargins="0">
    <oddHeader>&amp;R&amp;"ＭＳ 明朝,標準"&amp;10&amp;A</oddHeader>
  </headerFooter>
  <rowBreaks count="1" manualBreakCount="1">
    <brk id="44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2-5-3-1表(H25)</vt:lpstr>
      <vt:lpstr>2-5-3-1表(H24)</vt:lpstr>
      <vt:lpstr>2-5-3-1表(H23)</vt:lpstr>
      <vt:lpstr>2-5-3-1表(H22)</vt:lpstr>
      <vt:lpstr>2-5-3-1表(H21)</vt:lpstr>
      <vt:lpstr>2-5-3-1表(H20)</vt:lpstr>
      <vt:lpstr>2-5-3-1表(H19)</vt:lpstr>
      <vt:lpstr>2-5-3-1表(H18)</vt:lpstr>
      <vt:lpstr>2-5-3-1表(H13～H17)</vt:lpstr>
      <vt:lpstr>'2-5-3-1表(H13～H17)'!Print_Area</vt:lpstr>
      <vt:lpstr>'2-5-3-1表(H18)'!Print_Area</vt:lpstr>
      <vt:lpstr>'2-5-3-1表(H19)'!Print_Area</vt:lpstr>
      <vt:lpstr>'2-5-3-1表(H20)'!Print_Area</vt:lpstr>
      <vt:lpstr>'2-5-3-1表(H21)'!Print_Area</vt:lpstr>
      <vt:lpstr>'2-5-3-1表(H22)'!Print_Area</vt:lpstr>
      <vt:lpstr>'2-5-3-1表(H23)'!Print_Area</vt:lpstr>
      <vt:lpstr>'2-5-3-1表(H24)'!Print_Area</vt:lpstr>
      <vt:lpstr>'2-5-3-1表(H25)'!Print_Area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2014-10-11T03:44:15Z</cp:lastPrinted>
  <dcterms:created xsi:type="dcterms:W3CDTF">1996-05-21T07:03:54Z</dcterms:created>
  <dcterms:modified xsi:type="dcterms:W3CDTF">2014-10-22T00:56:22Z</dcterms:modified>
</cp:coreProperties>
</file>